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汇总表" sheetId="1" r:id="rId1"/>
    <sheet name="汝州市12月计划明细表" sheetId="5" r:id="rId2"/>
    <sheet name="全市12月计划明细表" sheetId="3" r:id="rId3"/>
    <sheet name="市本级12月计划明细表" sheetId="4" r:id="rId4"/>
  </sheets>
  <calcPr calcId="144525"/>
</workbook>
</file>

<file path=xl/sharedStrings.xml><?xml version="1.0" encoding="utf-8"?>
<sst xmlns="http://schemas.openxmlformats.org/spreadsheetml/2006/main" count="844" uniqueCount="419">
  <si>
    <t>2022年12月稳岗返还计划汇总表</t>
  </si>
  <si>
    <t>序号</t>
  </si>
  <si>
    <t>县市区</t>
  </si>
  <si>
    <t>大型企业</t>
  </si>
  <si>
    <t>中小微企业</t>
  </si>
  <si>
    <t>支付计划汇总</t>
  </si>
  <si>
    <t>户数</t>
  </si>
  <si>
    <t>2021年末人数</t>
  </si>
  <si>
    <t>返还比例</t>
  </si>
  <si>
    <t>建议核定金额</t>
  </si>
  <si>
    <t>2021年实际缴费金额</t>
  </si>
  <si>
    <t>市本级</t>
  </si>
  <si>
    <t>卫东区</t>
  </si>
  <si>
    <t>新华区</t>
  </si>
  <si>
    <t>湛河区</t>
  </si>
  <si>
    <t>石龙区</t>
  </si>
  <si>
    <t>舞钢市</t>
  </si>
  <si>
    <t>叶  县</t>
  </si>
  <si>
    <t>0.5    0.9</t>
  </si>
  <si>
    <t>郏  县</t>
  </si>
  <si>
    <t>宝丰县</t>
  </si>
  <si>
    <t>鲁山县</t>
  </si>
  <si>
    <t>汝州市</t>
  </si>
  <si>
    <t>汇 总</t>
  </si>
  <si>
    <t>说明：1.第八批线下复审通过户数207户，惠及16853名参保职工，核定稳岗返还补贴6155206.93元。</t>
  </si>
  <si>
    <t>2.包含汝州市 4家大型企业45家中小微企业核定稳岗补贴的574842.48元，惠及职工2097人。</t>
  </si>
  <si>
    <t>3.不含汝州市，平顶山市共4家大型企业158家单位核定稳岗补贴5580364.45元，惠及职工14756人。</t>
  </si>
  <si>
    <t xml:space="preserve">序号   </t>
  </si>
  <si>
    <t>单位编号</t>
  </si>
  <si>
    <t>单位名称</t>
  </si>
  <si>
    <t>申请年度</t>
  </si>
  <si>
    <t>经办机构编码</t>
  </si>
  <si>
    <t>上年末参加失业保险人数</t>
  </si>
  <si>
    <t>上年度欠缴失业保险费总额</t>
  </si>
  <si>
    <t>上年度单位裁员人数</t>
  </si>
  <si>
    <t>核定补贴金额</t>
  </si>
  <si>
    <t>建议使用补贴金额</t>
  </si>
  <si>
    <t>上年度缴纳失业保险费总额</t>
  </si>
  <si>
    <t>稳岗补贴比例</t>
  </si>
  <si>
    <t>410482901428</t>
  </si>
  <si>
    <t>平顶山市瑞平煤电有限公司</t>
  </si>
  <si>
    <t>2022</t>
  </si>
  <si>
    <t>410482</t>
  </si>
  <si>
    <t>0</t>
  </si>
  <si>
    <t>-16</t>
  </si>
  <si>
    <t>0.5</t>
  </si>
  <si>
    <t>410482407251</t>
  </si>
  <si>
    <t>汝州市牧原农牧有限公司</t>
  </si>
  <si>
    <t>410482901377</t>
  </si>
  <si>
    <t>中国人民财产保险股份有限公司汝州市支公司</t>
  </si>
  <si>
    <t>410482900065</t>
  </si>
  <si>
    <t>平顶山华辰电力集团有限公司汝州电力分公司</t>
  </si>
  <si>
    <t>410482411045</t>
  </si>
  <si>
    <t>汝州市浩林商贸有限公司</t>
  </si>
  <si>
    <t>0.9</t>
  </si>
  <si>
    <t>410482408626</t>
  </si>
  <si>
    <t>河南千源同创实业有限公司</t>
  </si>
  <si>
    <t>-5</t>
  </si>
  <si>
    <t>410482411985</t>
  </si>
  <si>
    <t>汝州庆丰餐饮管理服务有限公司</t>
  </si>
  <si>
    <t>410482410104</t>
  </si>
  <si>
    <t>汝州全友家居有限公司</t>
  </si>
  <si>
    <t>-2</t>
  </si>
  <si>
    <t>410482900678</t>
  </si>
  <si>
    <t>汝州市汝信办公设备有限公司</t>
  </si>
  <si>
    <t>-1</t>
  </si>
  <si>
    <t>410482411504</t>
  </si>
  <si>
    <t>汝州市科峰农业科技有限责任公司</t>
  </si>
  <si>
    <t>410482411481</t>
  </si>
  <si>
    <t>汝州康宁康复医院</t>
  </si>
  <si>
    <t>410482410164</t>
  </si>
  <si>
    <t>汝州市交通产业集团有限公司</t>
  </si>
  <si>
    <t>410482412888</t>
  </si>
  <si>
    <t>汝州市牧原现代农业综合体有限公司</t>
  </si>
  <si>
    <t>410482409214</t>
  </si>
  <si>
    <t>河南建业物业管理有限公司汝州分公司</t>
  </si>
  <si>
    <t>-3</t>
  </si>
  <si>
    <t>410482408564</t>
  </si>
  <si>
    <t>河南润安工程检测有限公司</t>
  </si>
  <si>
    <t>410482409059</t>
  </si>
  <si>
    <t>汝州市首阁钢材有限公司</t>
  </si>
  <si>
    <t>410482408628</t>
  </si>
  <si>
    <t>汝州市嘉轩商贸有限公司</t>
  </si>
  <si>
    <t>410482412224</t>
  </si>
  <si>
    <t>汝州市庙下途安机动车检测有限公司</t>
  </si>
  <si>
    <t>410482409948</t>
  </si>
  <si>
    <t>河南康宁医养实业集团有限公司</t>
  </si>
  <si>
    <t>410482411403</t>
  </si>
  <si>
    <t>汝州市晟合商贸有限公司</t>
  </si>
  <si>
    <t>410482900870</t>
  </si>
  <si>
    <t>汝州市东江建筑工业科技有限公司</t>
  </si>
  <si>
    <t>410482409961</t>
  </si>
  <si>
    <t>汝州青瓷博物馆</t>
  </si>
  <si>
    <t>410482900984</t>
  </si>
  <si>
    <t>河南旭禾企业管理咨询有限公司汝州分公司</t>
  </si>
  <si>
    <t>410482409542</t>
  </si>
  <si>
    <t>汝州市子通美术培训学校</t>
  </si>
  <si>
    <t>410482409481</t>
  </si>
  <si>
    <t>汝州市卫健益康实业有限公司</t>
  </si>
  <si>
    <t>410482412181</t>
  </si>
  <si>
    <t>河南泰莱检测技术有限公司</t>
  </si>
  <si>
    <t>410482900855</t>
  </si>
  <si>
    <t>汝州市产业集聚区发展投资有限公司</t>
  </si>
  <si>
    <t>410482411323</t>
  </si>
  <si>
    <t>汝州市平安保安技术防范有限公司</t>
  </si>
  <si>
    <t>410482408816</t>
  </si>
  <si>
    <t>河南紫霄科技有限公司</t>
  </si>
  <si>
    <t>410482408837</t>
  </si>
  <si>
    <t>汝州市予鸿实业有限公司</t>
  </si>
  <si>
    <t>410482410543</t>
  </si>
  <si>
    <t>河南铭硕科技有限公司</t>
  </si>
  <si>
    <t>410482408222</t>
  </si>
  <si>
    <t>郑州万通爆破工程有限公司（汝州）松光分公司</t>
  </si>
  <si>
    <t>410482410322</t>
  </si>
  <si>
    <t>河南汇鑫科技有限公司</t>
  </si>
  <si>
    <t>410482412122</t>
  </si>
  <si>
    <t>河南玉发磨料有限公司</t>
  </si>
  <si>
    <t>410482408242</t>
  </si>
  <si>
    <t>河南中慧企业服务有限公司</t>
  </si>
  <si>
    <t>1.98</t>
  </si>
  <si>
    <t>410482412365</t>
  </si>
  <si>
    <t>汝州市蓝盾实业有限公司</t>
  </si>
  <si>
    <t>410482409805</t>
  </si>
  <si>
    <t>汝州市有道实验小学</t>
  </si>
  <si>
    <t>410482408069</t>
  </si>
  <si>
    <t>汝州市慧源学校</t>
  </si>
  <si>
    <t>410482409900</t>
  </si>
  <si>
    <t>汝州市城市产业发展集团有限公司</t>
  </si>
  <si>
    <t>410482409804</t>
  </si>
  <si>
    <t>汝州市有道实验学校汝南校区</t>
  </si>
  <si>
    <t>-6</t>
  </si>
  <si>
    <t>410482900915</t>
  </si>
  <si>
    <t>汝州市鑫源商业管理有限公司</t>
  </si>
  <si>
    <t>410482408877</t>
  </si>
  <si>
    <t>河南润灵药业有限公司</t>
  </si>
  <si>
    <t>410482900763</t>
  </si>
  <si>
    <t>河南省丰源典当有限公司汝州分公司</t>
  </si>
  <si>
    <t>410482410970</t>
  </si>
  <si>
    <t>河南丰材实业有限公司</t>
  </si>
  <si>
    <t>410482411437</t>
  </si>
  <si>
    <t>汝州市港利新材料有限公司</t>
  </si>
  <si>
    <t>410482002285</t>
  </si>
  <si>
    <t>汝州市公共交通运输有限公司</t>
  </si>
  <si>
    <t>410482115292</t>
  </si>
  <si>
    <t>河南苏豫建设工程有限公司</t>
  </si>
  <si>
    <t>410482001739</t>
  </si>
  <si>
    <t>天瑞集团股份有限公司</t>
  </si>
  <si>
    <t>410482410362</t>
  </si>
  <si>
    <t>河南亿鑫瓷业有限公司</t>
  </si>
  <si>
    <t>合计</t>
  </si>
  <si>
    <t>4家大型+45家中小微=49家企业</t>
  </si>
  <si>
    <t>2022年12月平顶山市第八批稳岗补贴公示名单</t>
  </si>
  <si>
    <t>410499205202</t>
  </si>
  <si>
    <t>优尔蓝（山东）人力资源有限公司平顶山分公司</t>
  </si>
  <si>
    <t>410499900079</t>
  </si>
  <si>
    <t>平顶山日报社（人才代理）</t>
  </si>
  <si>
    <t>410499901728</t>
  </si>
  <si>
    <t>平顶山市妇幼保健院（人才代理）</t>
  </si>
  <si>
    <t>410499902072</t>
  </si>
  <si>
    <t>平顶山市直机关医院（人才代理）</t>
  </si>
  <si>
    <t>410499901540</t>
  </si>
  <si>
    <t>平顶山市第一人民医院（人才代理）</t>
  </si>
  <si>
    <t>410499902573</t>
  </si>
  <si>
    <t>平顶山市企业培训中心（人才代理）</t>
  </si>
  <si>
    <t>410499900041</t>
  </si>
  <si>
    <t>平顶山市中业人力资源服务有限公司</t>
  </si>
  <si>
    <t>410499901052</t>
  </si>
  <si>
    <t>平顶山市计划生育科研所</t>
  </si>
  <si>
    <t>410499901403</t>
  </si>
  <si>
    <t>平顶山市第二人民医院（人才代理）</t>
  </si>
  <si>
    <t>410499901513</t>
  </si>
  <si>
    <t>平顶山学院（人才代理）</t>
  </si>
  <si>
    <t>410499901602</t>
  </si>
  <si>
    <t>河南金通人力资源服务有限公司</t>
  </si>
  <si>
    <t>410499902070</t>
  </si>
  <si>
    <t>河南城建学院（人才代理）</t>
  </si>
  <si>
    <t>410499902978</t>
  </si>
  <si>
    <t>河南和众人力资源服务有限公司</t>
  </si>
  <si>
    <t>410499901437</t>
  </si>
  <si>
    <r>
      <rPr>
        <sz val="9"/>
        <rFont val="宋体"/>
        <charset val="134"/>
      </rPr>
      <t>平顶山市新华区人民医院</t>
    </r>
    <r>
      <rPr>
        <sz val="9"/>
        <rFont val="helvetica"/>
        <charset val="134"/>
      </rPr>
      <t>(</t>
    </r>
    <r>
      <rPr>
        <sz val="9"/>
        <rFont val="宋体"/>
        <charset val="134"/>
      </rPr>
      <t>人才代理）</t>
    </r>
  </si>
  <si>
    <t>410499902002</t>
  </si>
  <si>
    <t>平顶山市第二人民医院宝丰分院（人才代理）</t>
  </si>
  <si>
    <t>410499404926</t>
  </si>
  <si>
    <t>平顶山市市政维修管理队</t>
  </si>
  <si>
    <t>410499900018</t>
  </si>
  <si>
    <t>平顶山市人防工程维护保障中心</t>
  </si>
  <si>
    <t>410499900072</t>
  </si>
  <si>
    <t>平顶山市行政审批服务中心</t>
  </si>
  <si>
    <t>410499900683</t>
  </si>
  <si>
    <t>平顶山技师学院（人才代理）</t>
  </si>
  <si>
    <t>410499900730</t>
  </si>
  <si>
    <r>
      <rPr>
        <sz val="9"/>
        <rFont val="宋体"/>
        <charset val="134"/>
      </rPr>
      <t>平顶山市财政局</t>
    </r>
    <r>
      <rPr>
        <sz val="9"/>
        <rFont val="helvetica"/>
        <charset val="134"/>
      </rPr>
      <t>-</t>
    </r>
    <r>
      <rPr>
        <sz val="9"/>
        <rFont val="宋体"/>
        <charset val="134"/>
      </rPr>
      <t>平东幼儿园</t>
    </r>
  </si>
  <si>
    <t>410499901216</t>
  </si>
  <si>
    <r>
      <rPr>
        <sz val="9"/>
        <rFont val="宋体"/>
        <charset val="134"/>
      </rPr>
      <t>平顶山市财政局</t>
    </r>
    <r>
      <rPr>
        <sz val="9"/>
        <rFont val="helvetica"/>
        <charset val="134"/>
      </rPr>
      <t>-</t>
    </r>
    <r>
      <rPr>
        <sz val="9"/>
        <rFont val="宋体"/>
        <charset val="134"/>
      </rPr>
      <t>育才幼儿园</t>
    </r>
  </si>
  <si>
    <t>410499901306</t>
  </si>
  <si>
    <t>平顶山市十六中</t>
  </si>
  <si>
    <t>410499902108</t>
  </si>
  <si>
    <t>平顶山市红十字中心血站（人才代理）</t>
  </si>
  <si>
    <t>410499902505</t>
  </si>
  <si>
    <t>平顶山市交通运输综合行政执法支队（人才代理）</t>
  </si>
  <si>
    <t>410499902538</t>
  </si>
  <si>
    <t>中岐建工集团有限公司</t>
  </si>
  <si>
    <t>410224407021</t>
  </si>
  <si>
    <t>河南劭工建设工程有限公司</t>
  </si>
  <si>
    <t>410499407134</t>
  </si>
  <si>
    <t>平顶山市缔顺商贸有限公司</t>
  </si>
  <si>
    <t>410499408157</t>
  </si>
  <si>
    <t>河南省善步医药科技有限公司</t>
  </si>
  <si>
    <t>410499408772</t>
  </si>
  <si>
    <t>平顶山市心馨物业管理有限公司</t>
  </si>
  <si>
    <t>410499410141</t>
  </si>
  <si>
    <t>河南省石墨之家科技有限公司</t>
  </si>
  <si>
    <t>410499411283</t>
  </si>
  <si>
    <t>平顶山日报报业传媒实业有限公司</t>
  </si>
  <si>
    <t>410499412728</t>
  </si>
  <si>
    <t>河南枫之桥医疗器械销售有限公司</t>
  </si>
  <si>
    <t>410499900032</t>
  </si>
  <si>
    <t>平顶山易成新材料有限公司</t>
  </si>
  <si>
    <t>410499900038</t>
  </si>
  <si>
    <t>平顶山市碧海物资有限公司</t>
  </si>
  <si>
    <t>410499900533</t>
  </si>
  <si>
    <t>河南红旗常升集团有限公司</t>
  </si>
  <si>
    <t>410499902107</t>
  </si>
  <si>
    <t>平顶山学院附属口腔医院（平顶山市口腔医院）（人才代理）</t>
  </si>
  <si>
    <t>410499900843</t>
  </si>
  <si>
    <t>河南元瑞律师事务所</t>
  </si>
  <si>
    <t>410499900982</t>
  </si>
  <si>
    <t>平顶山市高速公路建设有限责任公司</t>
  </si>
  <si>
    <t>410499901099</t>
  </si>
  <si>
    <t>平顶山市煤矿技术咨询服务中心</t>
  </si>
  <si>
    <t>410499901261</t>
  </si>
  <si>
    <t>平顶山市鹰达商务有限责任公司</t>
  </si>
  <si>
    <t>410499901272</t>
  </si>
  <si>
    <t>河南物华律师事务所</t>
  </si>
  <si>
    <t>410499901291</t>
  </si>
  <si>
    <t>河南蓝翔环保科技有限公司</t>
  </si>
  <si>
    <t>410499901408</t>
  </si>
  <si>
    <t>平顶山市伟业房地产开发有限公司</t>
  </si>
  <si>
    <t>410499901474</t>
  </si>
  <si>
    <t>河南峥嵘房地产开发有限公司</t>
  </si>
  <si>
    <t>410499901517</t>
  </si>
  <si>
    <t>平顶山金和会计师事务所（普通合伙）</t>
  </si>
  <si>
    <t>410499901542</t>
  </si>
  <si>
    <t>市中天信煤矿机械制造有限责任公司</t>
  </si>
  <si>
    <t>410499902721</t>
  </si>
  <si>
    <t>平顶山市发投中建市一院新院区管理有限公司</t>
  </si>
  <si>
    <t>410499901684</t>
  </si>
  <si>
    <t>平顶山市中医医院（人才代理）</t>
  </si>
  <si>
    <t>410499901726</t>
  </si>
  <si>
    <t>平顶山市瑞林电器有限公司</t>
  </si>
  <si>
    <t>410499901811</t>
  </si>
  <si>
    <t>平顶山市保险行业协会</t>
  </si>
  <si>
    <t>410499901816</t>
  </si>
  <si>
    <t>平顶山市恒鑫源投资担保有限公司</t>
  </si>
  <si>
    <t>410499901881</t>
  </si>
  <si>
    <t>河南华信企业信息服务有限公司</t>
  </si>
  <si>
    <t>410499900087</t>
  </si>
  <si>
    <t>平顶山市顺安达电力安装有限公司</t>
  </si>
  <si>
    <t>市本级小计：</t>
  </si>
  <si>
    <t>53家中小微企业</t>
  </si>
  <si>
    <t>410422900376</t>
  </si>
  <si>
    <t>中国银行股份有限公司叶县支行</t>
  </si>
  <si>
    <t>410422001333</t>
  </si>
  <si>
    <t>叶县城区路灯管理所</t>
  </si>
  <si>
    <t>410422003739</t>
  </si>
  <si>
    <t>叶县东佳环保电器设备厂</t>
  </si>
  <si>
    <t>410422004325</t>
  </si>
  <si>
    <t>叶县石油公司</t>
  </si>
  <si>
    <t>410422132684</t>
  </si>
  <si>
    <t>叶县九龙爱红服饰鞋帽店</t>
  </si>
  <si>
    <t>410422114972</t>
  </si>
  <si>
    <t>叶县安保保安服务有限公司二</t>
  </si>
  <si>
    <t>410422114513</t>
  </si>
  <si>
    <t>叶县双叶石油助剂有限责任公司</t>
  </si>
  <si>
    <t>410422140122</t>
  </si>
  <si>
    <t>叶县邓李乡童之梦学校</t>
  </si>
  <si>
    <t>410422130136</t>
  </si>
  <si>
    <t>叶县安保保安服务有限公司（六）</t>
  </si>
  <si>
    <t>410422134147</t>
  </si>
  <si>
    <t>叶县鑫耀食品销售有限公司</t>
  </si>
  <si>
    <t>410422408602</t>
  </si>
  <si>
    <t>叶县康明眼镜店</t>
  </si>
  <si>
    <t>410422139599</t>
  </si>
  <si>
    <t>平顶山市荣鑫人力资源服务有限公司</t>
  </si>
  <si>
    <t>叶县小计：</t>
  </si>
  <si>
    <t>1家大型+11家中小微=12家企业</t>
  </si>
  <si>
    <t>410481412659</t>
  </si>
  <si>
    <t>河南省豫宴智慧餐饮连锁有限公司</t>
  </si>
  <si>
    <t>410481412723</t>
  </si>
  <si>
    <t>舞钢市聚信供应链管理有限公司</t>
  </si>
  <si>
    <t>410481412524</t>
  </si>
  <si>
    <t>舞钢市途顺机动车检测服务有限公司</t>
  </si>
  <si>
    <t>410481412586</t>
  </si>
  <si>
    <t>舞钢市中海物资贸易有限公司</t>
  </si>
  <si>
    <t>410481412183</t>
  </si>
  <si>
    <t>舞钢市智邦商贸有限公司</t>
  </si>
  <si>
    <t>410481411966</t>
  </si>
  <si>
    <t>舞钢市弘正食品科技有限公司</t>
  </si>
  <si>
    <t>410481217255</t>
  </si>
  <si>
    <t>舞钢市天伦加油站有限公司</t>
  </si>
  <si>
    <t>410481412395</t>
  </si>
  <si>
    <t>舞钢市万禄农业有限公司</t>
  </si>
  <si>
    <t>舞钢市小计</t>
  </si>
  <si>
    <t>8家中小微企业</t>
  </si>
  <si>
    <t>宝丰县洁石煤化有限公司</t>
  </si>
  <si>
    <t>宝丰酒业有限公司</t>
  </si>
  <si>
    <t>中国石化销售股份有限公司河南平顶山宝丰石油分公司</t>
  </si>
  <si>
    <t>平顶山市荣昌物资有限公司</t>
  </si>
  <si>
    <t>宝丰县城关镇思达文印部</t>
  </si>
  <si>
    <t>河南碧泽工程咨询有限公司</t>
  </si>
  <si>
    <t>宝丰县亦创商贸有限公司</t>
  </si>
  <si>
    <t>宝丰县康草堂大药房有限责任公司</t>
  </si>
  <si>
    <t>平顶山旭平网络科技有限公司</t>
  </si>
  <si>
    <t>平顶山市兴圣物业服务有限公司</t>
  </si>
  <si>
    <t>宝丰县鑫瑞物资贸易有限公司</t>
  </si>
  <si>
    <t>平顶山展拓电子有限公司</t>
  </si>
  <si>
    <t>宝丰县海成商贸有限公司</t>
  </si>
  <si>
    <t>平顶山路翔建筑工程有限公司</t>
  </si>
  <si>
    <t>平顶山市绿叶社会工作服务中心</t>
  </si>
  <si>
    <t>宝丰县鑫永源实业有限公司</t>
  </si>
  <si>
    <t>河南繁燊建筑设备租赁有限公司</t>
  </si>
  <si>
    <t>平顶山市宏丰建筑材料有限公司</t>
  </si>
  <si>
    <t>宝丰县智童培训学校有限公司</t>
  </si>
  <si>
    <t>河南南雷网络科技有限公司</t>
  </si>
  <si>
    <t>宝丰宋官窑汝瓷研发有限公司</t>
  </si>
  <si>
    <t>宝丰陆顺流体科技有限公司</t>
  </si>
  <si>
    <t>河南欧浴洁科技有限公司</t>
  </si>
  <si>
    <t>宝丰县华英学校</t>
  </si>
  <si>
    <t>河南甫谧堂医疗器械有限公司</t>
  </si>
  <si>
    <t>河南祥文农业科技有限公司</t>
  </si>
  <si>
    <t>宝丰县丰润小额贷款有限公司</t>
  </si>
  <si>
    <t>平顶山竞谐网络科技有限公司</t>
  </si>
  <si>
    <t>河南方芸生物科技有限公司</t>
  </si>
  <si>
    <t>宝丰县三人行教育培训学校</t>
  </si>
  <si>
    <t>平顶山浩方商贸有限公司</t>
  </si>
  <si>
    <t>河南赚多多企业管理咨询有限公司</t>
  </si>
  <si>
    <t>平顶山市清锋新材料有限公司</t>
  </si>
  <si>
    <t>平顶山市鑫诚石墨有限公司</t>
  </si>
  <si>
    <t>宝丰县杨波采耳修脚店</t>
  </si>
  <si>
    <t>平顶山市凯宏新能源汽车销售服务有限公司</t>
  </si>
  <si>
    <t>平顶山琛洋货运有限公司</t>
  </si>
  <si>
    <t>平顶山盛世豫博商贸有限公司</t>
  </si>
  <si>
    <t>河南林宏工程机械有限公司</t>
  </si>
  <si>
    <t>宝丰县旭光防水工程有限责任公司</t>
  </si>
  <si>
    <t>河南广丰电力工程有限公司宝丰分公司</t>
  </si>
  <si>
    <t>宝丰县鑫达物流有限公司</t>
  </si>
  <si>
    <t>平顶山市金骏建筑设备租赁有限公司</t>
  </si>
  <si>
    <t>宝丰县永信物业服务有限公司</t>
  </si>
  <si>
    <t>河南高晋重工有限公司</t>
  </si>
  <si>
    <t>河南爱尚父城旅游有限公司</t>
  </si>
  <si>
    <t>宝丰县顺祥机械设备租赁有限公司</t>
  </si>
  <si>
    <t>平顶山拓实机械工程有限公司</t>
  </si>
  <si>
    <t>平顶山鹏展建筑工程有限公司</t>
  </si>
  <si>
    <t>宝丰县广坤石化销售有限公司</t>
  </si>
  <si>
    <t>河南洁石实业集团矿产品销售有限公司</t>
  </si>
  <si>
    <t>宝丰县环卫保洁站</t>
  </si>
  <si>
    <t>宝丰县洁石碳素材料有限公司</t>
  </si>
  <si>
    <t>河南省蓝方建筑安装工程有限公司</t>
  </si>
  <si>
    <t>河南富信达建设工程有限公司</t>
  </si>
  <si>
    <t>宝丰县源泉生态农业开发有限公司</t>
  </si>
  <si>
    <t>平顶山豫京人力资源服务有限公司宝丰分公司</t>
  </si>
  <si>
    <t>宝丰县盛世丰鑫汽车服务有限公司</t>
  </si>
  <si>
    <t>平顶山市鑫旺电子科技有限公司</t>
  </si>
  <si>
    <t>宝丰县百家筝鸣艺术学校</t>
  </si>
  <si>
    <t>宝丰小计</t>
  </si>
  <si>
    <t>3家大型+59家中小微=62家企业</t>
  </si>
  <si>
    <t>410402900578</t>
  </si>
  <si>
    <t>平顶山市新华区帅博金伯利钻石专营店</t>
  </si>
  <si>
    <t>410402900639</t>
  </si>
  <si>
    <t>平顶山市华宇装饰工程设计有限公司</t>
  </si>
  <si>
    <t>新华区小计：</t>
  </si>
  <si>
    <t>2家中小微企业</t>
  </si>
  <si>
    <t>410411205704</t>
  </si>
  <si>
    <t>平顶山市汤木森商贸有限公司</t>
  </si>
  <si>
    <t>410411403561</t>
  </si>
  <si>
    <t>平顶山市恒盾电子科技有限公司</t>
  </si>
  <si>
    <t>410411408146</t>
  </si>
  <si>
    <t>平顶山市乐拼网络科技有限公司</t>
  </si>
  <si>
    <t>410411411761</t>
  </si>
  <si>
    <t>平顶山麟通智慧科技有限公司</t>
  </si>
  <si>
    <t>410411412321</t>
  </si>
  <si>
    <t>平顶山市旺恒商贸有限公司</t>
  </si>
  <si>
    <t>410411900132</t>
  </si>
  <si>
    <t>平顶山市汇康电子商务有限公司</t>
  </si>
  <si>
    <t>410411900139</t>
  </si>
  <si>
    <t>河南清艳实业有限公司</t>
  </si>
  <si>
    <t>410411900203</t>
  </si>
  <si>
    <t>国网河南华辰供电有限公司</t>
  </si>
  <si>
    <t>410411900343</t>
  </si>
  <si>
    <t>平顶山市中创橡塑制品有限公司</t>
  </si>
  <si>
    <t>410411900350</t>
  </si>
  <si>
    <t>浙商财产保险股份有限公司平顶山中心支公司</t>
  </si>
  <si>
    <t>410411900356</t>
  </si>
  <si>
    <t>平顶山市双盛和畜牧场</t>
  </si>
  <si>
    <t>410411900389</t>
  </si>
  <si>
    <t>平顶山现代妇产医院</t>
  </si>
  <si>
    <t>410411900391</t>
  </si>
  <si>
    <t>金碧物业有限公司平顶山分公司</t>
  </si>
  <si>
    <t>410411900482</t>
  </si>
  <si>
    <t>平顶山德仁堂药品销售有限公司</t>
  </si>
  <si>
    <t>410411900483</t>
  </si>
  <si>
    <t>平顶山新梦想汽车销售服务有限公司</t>
  </si>
  <si>
    <t>410411900704</t>
  </si>
  <si>
    <t>平顶山英慧财税服务有限公司</t>
  </si>
  <si>
    <t>410411135214</t>
  </si>
  <si>
    <t>河南校企人力资源有限公司</t>
  </si>
  <si>
    <t>410411900876</t>
  </si>
  <si>
    <t>河南省森宝房地产开发有限公司</t>
  </si>
  <si>
    <t>410411900885</t>
  </si>
  <si>
    <t>平顶山康太永发电力工程有限公司</t>
  </si>
  <si>
    <t>410411901115</t>
  </si>
  <si>
    <t>平顶山市思味特食品有限公司</t>
  </si>
  <si>
    <t>410411901436</t>
  </si>
  <si>
    <t>河南省金捷机电设备有限公司</t>
  </si>
  <si>
    <t>湛河区小计：</t>
  </si>
  <si>
    <t>21家中小微企业</t>
  </si>
  <si>
    <t>平顶山市合计：       （不含汝州）</t>
  </si>
  <si>
    <t>4家大型企业+154家中小微企业=158家单位</t>
  </si>
  <si>
    <t>2022年12月第八批平顶山市本级稳岗补贴公示名单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</si>
</sst>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helvetica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26"/>
      <name val="宋体"/>
      <charset val="134"/>
    </font>
    <font>
      <b/>
      <sz val="9"/>
      <name val="helvetica"/>
      <charset val="134"/>
    </font>
    <font>
      <b/>
      <sz val="9"/>
      <name val="宋体"/>
      <charset val="134"/>
      <scheme val="minor"/>
    </font>
    <font>
      <b/>
      <sz val="8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30" fillId="14" borderId="5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2" xfId="55" applyFont="1" applyFill="1" applyBorder="1" applyAlignment="1">
      <alignment horizontal="center" vertical="center" wrapText="1"/>
    </xf>
    <xf numFmtId="0" fontId="9" fillId="0" borderId="2" xfId="55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55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3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4" borderId="1" xfId="5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9" fillId="0" borderId="1" xfId="55" applyFont="1" applyFill="1" applyBorder="1" applyAlignment="1" quotePrefix="1">
      <alignment horizontal="center" vertical="center" wrapText="1"/>
    </xf>
    <xf numFmtId="0" fontId="9" fillId="0" borderId="2" xfId="0" applyNumberFormat="1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7" xfId="52"/>
    <cellStyle name="常规 24" xfId="53"/>
    <cellStyle name="常规 19" xfId="54"/>
    <cellStyle name="常规 2" xfId="55"/>
    <cellStyle name="常规 3" xfId="56"/>
    <cellStyle name="常规 14" xfId="57"/>
    <cellStyle name="常规 15" xfId="58"/>
    <cellStyle name="常规 18" xfId="59"/>
    <cellStyle name="常规 23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T10" sqref="T10"/>
    </sheetView>
  </sheetViews>
  <sheetFormatPr defaultColWidth="9" defaultRowHeight="14.4"/>
  <cols>
    <col min="1" max="1" width="3.66666666666667" style="91" customWidth="1"/>
    <col min="2" max="2" width="7.11111111111111" style="91" customWidth="1"/>
    <col min="3" max="3" width="6.11111111111111" style="91" customWidth="1"/>
    <col min="4" max="4" width="5.88888888888889" style="91" customWidth="1"/>
    <col min="5" max="5" width="4.44444444444444" style="91" customWidth="1"/>
    <col min="6" max="6" width="9.87962962962963" style="91" customWidth="1"/>
    <col min="7" max="7" width="9.33333333333333" style="91" customWidth="1"/>
    <col min="8" max="9" width="6.22222222222222" style="91" customWidth="1"/>
    <col min="10" max="10" width="5" style="91" customWidth="1"/>
    <col min="11" max="11" width="10.8888888888889" style="91" customWidth="1"/>
    <col min="12" max="12" width="9.5" style="91" customWidth="1"/>
    <col min="13" max="13" width="5.11111111111111" style="91" customWidth="1"/>
    <col min="14" max="14" width="6.77777777777778" style="91" customWidth="1"/>
    <col min="15" max="15" width="5.44444444444444" style="91" customWidth="1"/>
    <col min="16" max="16" width="10.7777777777778" style="91" customWidth="1"/>
    <col min="17" max="17" width="11.75" style="91" customWidth="1"/>
    <col min="18" max="19" width="9" style="91"/>
    <col min="20" max="20" width="10" style="91"/>
    <col min="21" max="16384" width="9" style="91"/>
  </cols>
  <sheetData>
    <row r="1" s="86" customFormat="1" ht="50" customHeight="1" spans="1:17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="87" customFormat="1" ht="30" customHeight="1" spans="1:17">
      <c r="A2" s="64" t="s">
        <v>1</v>
      </c>
      <c r="B2" s="64" t="s">
        <v>2</v>
      </c>
      <c r="C2" s="64" t="s">
        <v>3</v>
      </c>
      <c r="D2" s="64"/>
      <c r="E2" s="64"/>
      <c r="F2" s="64"/>
      <c r="G2" s="64"/>
      <c r="H2" s="64" t="s">
        <v>4</v>
      </c>
      <c r="I2" s="64"/>
      <c r="J2" s="64"/>
      <c r="K2" s="64"/>
      <c r="L2" s="64"/>
      <c r="M2" s="64" t="s">
        <v>5</v>
      </c>
      <c r="N2" s="64"/>
      <c r="O2" s="64"/>
      <c r="P2" s="64"/>
      <c r="Q2" s="64"/>
    </row>
    <row r="3" s="76" customFormat="1" ht="30" customHeight="1" spans="1:17">
      <c r="A3" s="64"/>
      <c r="B3" s="64"/>
      <c r="C3" s="64" t="s">
        <v>6</v>
      </c>
      <c r="D3" s="64" t="s">
        <v>7</v>
      </c>
      <c r="E3" s="64" t="s">
        <v>8</v>
      </c>
      <c r="F3" s="64" t="s">
        <v>9</v>
      </c>
      <c r="G3" s="64" t="s">
        <v>10</v>
      </c>
      <c r="H3" s="64" t="s">
        <v>6</v>
      </c>
      <c r="I3" s="64" t="s">
        <v>7</v>
      </c>
      <c r="J3" s="64" t="s">
        <v>8</v>
      </c>
      <c r="K3" s="64" t="s">
        <v>9</v>
      </c>
      <c r="L3" s="64" t="s">
        <v>10</v>
      </c>
      <c r="M3" s="64" t="s">
        <v>6</v>
      </c>
      <c r="N3" s="64" t="s">
        <v>7</v>
      </c>
      <c r="O3" s="64" t="s">
        <v>8</v>
      </c>
      <c r="P3" s="64" t="s">
        <v>9</v>
      </c>
      <c r="Q3" s="64" t="s">
        <v>10</v>
      </c>
    </row>
    <row r="4" s="78" customFormat="1" ht="25" customHeight="1" spans="1:17">
      <c r="A4" s="93">
        <v>1</v>
      </c>
      <c r="B4" s="93" t="s">
        <v>11</v>
      </c>
      <c r="C4" s="93">
        <v>0</v>
      </c>
      <c r="D4" s="93">
        <v>0</v>
      </c>
      <c r="E4" s="93">
        <v>0.5</v>
      </c>
      <c r="F4" s="93">
        <v>0</v>
      </c>
      <c r="G4" s="93">
        <v>0</v>
      </c>
      <c r="H4" s="93">
        <v>53</v>
      </c>
      <c r="I4" s="93">
        <f>全市12月计划明细表!F56</f>
        <v>12358</v>
      </c>
      <c r="J4" s="93">
        <v>0.9</v>
      </c>
      <c r="K4" s="93">
        <f>全市12月计划明细表!I56</f>
        <v>4726257.97</v>
      </c>
      <c r="L4" s="93">
        <f>全市12月计划明细表!K56</f>
        <v>5251397.72</v>
      </c>
      <c r="M4" s="93">
        <f>C4+H4</f>
        <v>53</v>
      </c>
      <c r="N4" s="93">
        <f>D4+I4</f>
        <v>12358</v>
      </c>
      <c r="O4" s="93">
        <v>0.9</v>
      </c>
      <c r="P4" s="93">
        <f>F4+K4</f>
        <v>4726257.97</v>
      </c>
      <c r="Q4" s="93">
        <f>G4+L4</f>
        <v>5251397.72</v>
      </c>
    </row>
    <row r="5" s="78" customFormat="1" ht="25" customHeight="1" spans="1:17">
      <c r="A5" s="10">
        <v>2</v>
      </c>
      <c r="B5" s="10" t="s">
        <v>12</v>
      </c>
      <c r="C5" s="10">
        <v>0</v>
      </c>
      <c r="D5" s="10">
        <v>0</v>
      </c>
      <c r="E5" s="10">
        <v>0.5</v>
      </c>
      <c r="F5" s="10">
        <v>0</v>
      </c>
      <c r="G5" s="10">
        <v>0</v>
      </c>
      <c r="H5" s="10">
        <v>0</v>
      </c>
      <c r="I5" s="10"/>
      <c r="J5" s="10">
        <v>0.9</v>
      </c>
      <c r="K5" s="10">
        <v>0</v>
      </c>
      <c r="L5" s="10">
        <v>0</v>
      </c>
      <c r="M5" s="10">
        <f t="shared" ref="M5:M14" si="0">C5+H5</f>
        <v>0</v>
      </c>
      <c r="N5" s="10">
        <f t="shared" ref="N5:N14" si="1">D5+I5</f>
        <v>0</v>
      </c>
      <c r="O5" s="10">
        <v>0.9</v>
      </c>
      <c r="P5" s="10">
        <f t="shared" ref="P5:P14" si="2">F5+K5</f>
        <v>0</v>
      </c>
      <c r="Q5" s="10">
        <f t="shared" ref="Q5:Q14" si="3">G5+L5</f>
        <v>0</v>
      </c>
    </row>
    <row r="6" s="78" customFormat="1" ht="25" customHeight="1" spans="1:17">
      <c r="A6" s="93">
        <v>3</v>
      </c>
      <c r="B6" s="93" t="s">
        <v>13</v>
      </c>
      <c r="C6" s="93">
        <v>0</v>
      </c>
      <c r="D6" s="93">
        <v>0</v>
      </c>
      <c r="E6" s="93">
        <v>0.5</v>
      </c>
      <c r="F6" s="94">
        <v>0</v>
      </c>
      <c r="G6" s="94">
        <v>0</v>
      </c>
      <c r="H6" s="94">
        <f>全市12月计划明细表!A147</f>
        <v>2</v>
      </c>
      <c r="I6" s="94">
        <f>全市12月计划明细表!F148</f>
        <v>133</v>
      </c>
      <c r="J6" s="94">
        <v>0.9</v>
      </c>
      <c r="K6" s="94">
        <f>全市12月计划明细表!I148</f>
        <v>39953.44</v>
      </c>
      <c r="L6" s="94">
        <f>全市12月计划明细表!K148</f>
        <v>44392.71</v>
      </c>
      <c r="M6" s="94">
        <f t="shared" si="0"/>
        <v>2</v>
      </c>
      <c r="N6" s="94">
        <f t="shared" si="1"/>
        <v>133</v>
      </c>
      <c r="O6" s="94">
        <v>0.9</v>
      </c>
      <c r="P6" s="94">
        <f t="shared" si="2"/>
        <v>39953.44</v>
      </c>
      <c r="Q6" s="94">
        <f t="shared" si="3"/>
        <v>44392.71</v>
      </c>
    </row>
    <row r="7" s="78" customFormat="1" ht="25" customHeight="1" spans="1:17">
      <c r="A7" s="10">
        <v>4</v>
      </c>
      <c r="B7" s="10" t="s">
        <v>14</v>
      </c>
      <c r="C7" s="10">
        <v>0</v>
      </c>
      <c r="D7" s="10">
        <v>0</v>
      </c>
      <c r="E7" s="10">
        <v>0.5</v>
      </c>
      <c r="F7" s="10">
        <v>0</v>
      </c>
      <c r="G7" s="10">
        <v>0</v>
      </c>
      <c r="H7" s="10">
        <f>全市12月计划明细表!A170</f>
        <v>21</v>
      </c>
      <c r="I7" s="10">
        <f>全市12月计划明细表!F171</f>
        <v>472</v>
      </c>
      <c r="J7" s="10">
        <v>0.9</v>
      </c>
      <c r="K7" s="72">
        <f>全市12月计划明细表!I171</f>
        <v>212484.55</v>
      </c>
      <c r="L7" s="72">
        <f>全市12月计划明细表!K171</f>
        <v>236093.94</v>
      </c>
      <c r="M7" s="10">
        <f t="shared" si="0"/>
        <v>21</v>
      </c>
      <c r="N7" s="10">
        <f t="shared" si="1"/>
        <v>472</v>
      </c>
      <c r="O7" s="10">
        <v>0.9</v>
      </c>
      <c r="P7" s="72">
        <f t="shared" si="2"/>
        <v>212484.55</v>
      </c>
      <c r="Q7" s="72">
        <f t="shared" si="3"/>
        <v>236093.94</v>
      </c>
    </row>
    <row r="8" s="78" customFormat="1" ht="25" customHeight="1" spans="1:17">
      <c r="A8" s="93">
        <v>5</v>
      </c>
      <c r="B8" s="93" t="s">
        <v>15</v>
      </c>
      <c r="C8" s="93">
        <v>0</v>
      </c>
      <c r="D8" s="93">
        <v>0</v>
      </c>
      <c r="E8" s="93">
        <v>0.5</v>
      </c>
      <c r="F8" s="93">
        <v>0</v>
      </c>
      <c r="G8" s="93">
        <v>0</v>
      </c>
      <c r="H8" s="93">
        <v>0</v>
      </c>
      <c r="I8" s="93">
        <v>0</v>
      </c>
      <c r="J8" s="93">
        <v>0.9</v>
      </c>
      <c r="K8" s="93">
        <v>0</v>
      </c>
      <c r="L8" s="93">
        <v>0</v>
      </c>
      <c r="M8" s="93">
        <f t="shared" si="0"/>
        <v>0</v>
      </c>
      <c r="N8" s="93">
        <f t="shared" si="1"/>
        <v>0</v>
      </c>
      <c r="O8" s="93">
        <v>0.9</v>
      </c>
      <c r="P8" s="93">
        <v>0</v>
      </c>
      <c r="Q8" s="93">
        <v>0</v>
      </c>
    </row>
    <row r="9" s="78" customFormat="1" ht="25" customHeight="1" spans="1:17">
      <c r="A9" s="10">
        <v>6</v>
      </c>
      <c r="B9" s="10" t="s">
        <v>16</v>
      </c>
      <c r="C9" s="10">
        <v>0</v>
      </c>
      <c r="D9" s="10">
        <v>0</v>
      </c>
      <c r="E9" s="10">
        <v>0.5</v>
      </c>
      <c r="F9" s="10">
        <v>0</v>
      </c>
      <c r="G9" s="10">
        <v>0</v>
      </c>
      <c r="H9" s="10">
        <f>全市12月计划明细表!A79</f>
        <v>8</v>
      </c>
      <c r="I9" s="10">
        <f>全市12月计划明细表!F80</f>
        <v>25</v>
      </c>
      <c r="J9" s="10">
        <v>0.9</v>
      </c>
      <c r="K9" s="10">
        <f>全市12月计划明细表!J80</f>
        <v>1007.05</v>
      </c>
      <c r="L9" s="10">
        <f>全市12月计划明细表!K80</f>
        <v>1118.95</v>
      </c>
      <c r="M9" s="10">
        <f t="shared" si="0"/>
        <v>8</v>
      </c>
      <c r="N9" s="10">
        <f t="shared" si="1"/>
        <v>25</v>
      </c>
      <c r="O9" s="101">
        <v>0.9</v>
      </c>
      <c r="P9" s="10">
        <f t="shared" si="2"/>
        <v>1007.05</v>
      </c>
      <c r="Q9" s="10">
        <f t="shared" si="3"/>
        <v>1118.95</v>
      </c>
    </row>
    <row r="10" s="78" customFormat="1" ht="25" customHeight="1" spans="1:17">
      <c r="A10" s="93">
        <v>7</v>
      </c>
      <c r="B10" s="93" t="s">
        <v>17</v>
      </c>
      <c r="C10" s="93">
        <v>1</v>
      </c>
      <c r="D10" s="93">
        <f>全市12月计划明细表!F58</f>
        <v>11</v>
      </c>
      <c r="E10" s="93">
        <v>0.5</v>
      </c>
      <c r="F10" s="93">
        <f>全市12月计划明细表!J58</f>
        <v>5547.21</v>
      </c>
      <c r="G10" s="93">
        <f>全市12月计划明细表!K58</f>
        <v>11094.42</v>
      </c>
      <c r="H10" s="93">
        <v>11</v>
      </c>
      <c r="I10" s="93">
        <f>全市12月计划明细表!F70-全市12月计划明细表!F58</f>
        <v>138</v>
      </c>
      <c r="J10" s="93">
        <v>0.9</v>
      </c>
      <c r="K10" s="93">
        <f>全市12月计划明细表!J70-全市12月计划明细表!J58</f>
        <v>49053.32</v>
      </c>
      <c r="L10" s="93">
        <f>全市12月计划明细表!K70-全市12月计划明细表!K58</f>
        <v>54503.65</v>
      </c>
      <c r="M10" s="93">
        <f t="shared" si="0"/>
        <v>12</v>
      </c>
      <c r="N10" s="93">
        <f t="shared" si="1"/>
        <v>149</v>
      </c>
      <c r="O10" s="102" t="s">
        <v>18</v>
      </c>
      <c r="P10" s="93">
        <f t="shared" si="2"/>
        <v>54600.53</v>
      </c>
      <c r="Q10" s="93">
        <f t="shared" si="3"/>
        <v>65598.07</v>
      </c>
    </row>
    <row r="11" s="78" customFormat="1" ht="25" customHeight="1" spans="1:17">
      <c r="A11" s="10">
        <v>8</v>
      </c>
      <c r="B11" s="10" t="s">
        <v>19</v>
      </c>
      <c r="C11" s="95">
        <v>0</v>
      </c>
      <c r="D11" s="95">
        <v>0</v>
      </c>
      <c r="E11" s="95">
        <v>0.5</v>
      </c>
      <c r="F11" s="96">
        <v>0</v>
      </c>
      <c r="G11" s="96">
        <v>0</v>
      </c>
      <c r="H11" s="10">
        <v>0</v>
      </c>
      <c r="I11" s="10">
        <v>0</v>
      </c>
      <c r="J11" s="10">
        <v>0.9</v>
      </c>
      <c r="K11" s="10">
        <v>0</v>
      </c>
      <c r="L11" s="10">
        <v>0</v>
      </c>
      <c r="M11" s="10">
        <f t="shared" si="0"/>
        <v>0</v>
      </c>
      <c r="N11" s="10">
        <f t="shared" si="1"/>
        <v>0</v>
      </c>
      <c r="O11" s="10">
        <v>0.9</v>
      </c>
      <c r="P11" s="10">
        <f t="shared" si="2"/>
        <v>0</v>
      </c>
      <c r="Q11" s="10">
        <f t="shared" si="3"/>
        <v>0</v>
      </c>
    </row>
    <row r="12" s="78" customFormat="1" ht="25" customHeight="1" spans="1:17">
      <c r="A12" s="93">
        <v>9</v>
      </c>
      <c r="B12" s="93" t="s">
        <v>20</v>
      </c>
      <c r="C12" s="97">
        <f>全市12月计划明细表!A84</f>
        <v>3</v>
      </c>
      <c r="D12" s="97">
        <f>全市12月计划明细表!F82+全市12月计划明细表!F83+全市12月计划明细表!F84</f>
        <v>205</v>
      </c>
      <c r="E12" s="97">
        <v>0.5</v>
      </c>
      <c r="F12" s="97">
        <f>全市12月计划明细表!J82+全市12月计划明细表!J83+全市12月计划明细表!J84</f>
        <v>30068.33</v>
      </c>
      <c r="G12" s="97">
        <f>全市12月计划明细表!K82+全市12月计划明细表!K83+全市12月计划明细表!K84</f>
        <v>60136.66</v>
      </c>
      <c r="H12" s="97">
        <f>全市12月计划明细表!A143-全市12月计划明细表!A84</f>
        <v>59</v>
      </c>
      <c r="I12" s="97">
        <f>全市12月计划明细表!F144-全市12月计划明细表!F82-全市12月计划明细表!F83-全市12月计划明细表!F84</f>
        <v>1414</v>
      </c>
      <c r="J12" s="97">
        <v>0.9</v>
      </c>
      <c r="K12" s="97">
        <f>全市12月计划明细表!J144-全市12月计划明细表!J82-全市12月计划明细表!J83-全市12月计划明细表!J84</f>
        <v>515992.58</v>
      </c>
      <c r="L12" s="97">
        <f>全市12月计划明细表!K144-全市12月计划明细表!K82-全市12月计划明细表!K83-全市12月计划明细表!K84</f>
        <v>573325.05</v>
      </c>
      <c r="M12" s="97">
        <f t="shared" si="0"/>
        <v>62</v>
      </c>
      <c r="N12" s="97">
        <f t="shared" si="1"/>
        <v>1619</v>
      </c>
      <c r="O12" s="102" t="s">
        <v>18</v>
      </c>
      <c r="P12" s="97">
        <f t="shared" si="2"/>
        <v>546060.91</v>
      </c>
      <c r="Q12" s="97">
        <f t="shared" si="3"/>
        <v>633461.71</v>
      </c>
    </row>
    <row r="13" s="78" customFormat="1" ht="25" customHeight="1" spans="1:17">
      <c r="A13" s="10">
        <v>10</v>
      </c>
      <c r="B13" s="10" t="s">
        <v>21</v>
      </c>
      <c r="C13" s="10">
        <v>0</v>
      </c>
      <c r="D13" s="10">
        <v>0</v>
      </c>
      <c r="E13" s="10">
        <v>0.5</v>
      </c>
      <c r="F13" s="10">
        <v>0</v>
      </c>
      <c r="G13" s="10">
        <v>0</v>
      </c>
      <c r="H13" s="10">
        <v>0</v>
      </c>
      <c r="I13" s="10">
        <v>0</v>
      </c>
      <c r="J13" s="10">
        <v>0.9</v>
      </c>
      <c r="K13" s="10">
        <v>0</v>
      </c>
      <c r="L13" s="10">
        <v>0</v>
      </c>
      <c r="M13" s="10">
        <f t="shared" si="0"/>
        <v>0</v>
      </c>
      <c r="N13" s="10">
        <f t="shared" si="1"/>
        <v>0</v>
      </c>
      <c r="O13" s="10">
        <v>0.9</v>
      </c>
      <c r="P13" s="10">
        <f t="shared" si="2"/>
        <v>0</v>
      </c>
      <c r="Q13" s="10">
        <f t="shared" si="3"/>
        <v>0</v>
      </c>
    </row>
    <row r="14" s="88" customFormat="1" ht="25" customHeight="1" spans="1:17">
      <c r="A14" s="98">
        <v>11</v>
      </c>
      <c r="B14" s="98" t="s">
        <v>22</v>
      </c>
      <c r="C14" s="98">
        <f>汝州市12月计划明细表!A5</f>
        <v>4</v>
      </c>
      <c r="D14" s="98">
        <f>汝州市12月计划明细表!F2+汝州市12月计划明细表!F3+汝州市12月计划明细表!F4+汝州市12月计划明细表!F5</f>
        <v>1259</v>
      </c>
      <c r="E14" s="98">
        <v>0.5</v>
      </c>
      <c r="F14" s="98">
        <f>汝州市12月计划明细表!J2+汝州市12月计划明细表!J3+汝州市12月计划明细表!J4+汝州市12月计划明细表!J5</f>
        <v>345514.1</v>
      </c>
      <c r="G14" s="98">
        <f>汝州市12月计划明细表!K2+汝州市12月计划明细表!K3+汝州市12月计划明细表!K4+汝州市12月计划明细表!K5</f>
        <v>691028.2</v>
      </c>
      <c r="H14" s="98">
        <f>汝州市12月计划明细表!A50-汝州市12月计划明细表!A5</f>
        <v>45</v>
      </c>
      <c r="I14" s="98">
        <f>汝州市12月计划明细表!F51-汝州市12月计划明细表!F2-汝州市12月计划明细表!F3-汝州市12月计划明细表!F4-汝州市12月计划明细表!F5</f>
        <v>838</v>
      </c>
      <c r="J14" s="98">
        <v>0.9</v>
      </c>
      <c r="K14" s="98">
        <f>汝州市12月计划明细表!J51-汝州市12月计划明细表!J2-汝州市12月计划明细表!J3-汝州市12月计划明细表!J4-汝州市12月计划明细表!J5</f>
        <v>229328.38</v>
      </c>
      <c r="L14" s="98">
        <f>汝州市12月计划明细表!K51-汝州市12月计划明细表!K2-汝州市12月计划明细表!K3-汝州市12月计划明细表!K4-汝州市12月计划明细表!K5</f>
        <v>254809.27</v>
      </c>
      <c r="M14" s="98">
        <f t="shared" si="0"/>
        <v>49</v>
      </c>
      <c r="N14" s="98">
        <f t="shared" si="1"/>
        <v>2097</v>
      </c>
      <c r="O14" s="103" t="s">
        <v>18</v>
      </c>
      <c r="P14" s="98">
        <f t="shared" si="2"/>
        <v>574842.48</v>
      </c>
      <c r="Q14" s="98">
        <f t="shared" si="3"/>
        <v>945837.47</v>
      </c>
    </row>
    <row r="15" s="78" customFormat="1" ht="25" customHeight="1" spans="1:17">
      <c r="A15" s="10">
        <v>12</v>
      </c>
      <c r="B15" s="10" t="s">
        <v>23</v>
      </c>
      <c r="C15" s="10">
        <f>SUM(C4:C14)</f>
        <v>8</v>
      </c>
      <c r="D15" s="10">
        <f>SUM(D4:D14)</f>
        <v>1475</v>
      </c>
      <c r="E15" s="10">
        <v>0.5</v>
      </c>
      <c r="F15" s="10">
        <f>SUM(F4:F14)</f>
        <v>381129.64</v>
      </c>
      <c r="G15" s="10">
        <f>SUM(G4:G14)</f>
        <v>762259.28</v>
      </c>
      <c r="H15" s="10">
        <f>SUM(H4:H14)</f>
        <v>199</v>
      </c>
      <c r="I15" s="10">
        <f>SUM(I4:I14)</f>
        <v>15378</v>
      </c>
      <c r="J15" s="10">
        <v>0.9</v>
      </c>
      <c r="K15" s="10">
        <f>SUM(K4:K14)</f>
        <v>5774077.29</v>
      </c>
      <c r="L15" s="10">
        <f>SUM(L4:L14)</f>
        <v>6415641.29</v>
      </c>
      <c r="M15" s="10">
        <f>SUM(M4:M14)</f>
        <v>207</v>
      </c>
      <c r="N15" s="10">
        <f>SUM(N4:N14)</f>
        <v>16853</v>
      </c>
      <c r="O15" s="101" t="s">
        <v>18</v>
      </c>
      <c r="P15" s="10">
        <f>SUM(P4:P14)</f>
        <v>6155206.93</v>
      </c>
      <c r="Q15" s="10">
        <f>SUM(Q4:Q14)</f>
        <v>7177900.57</v>
      </c>
    </row>
    <row r="16" s="89" customFormat="1" ht="19" customHeight="1" spans="1:17">
      <c r="A16" s="99" t="s">
        <v>24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</row>
    <row r="17" s="90" customFormat="1" ht="18" customHeight="1" spans="1:17">
      <c r="A17" s="100" t="s">
        <v>25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="90" customFormat="1" ht="16" customHeight="1" spans="1:17">
      <c r="A18" s="100" t="s">
        <v>26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</sheetData>
  <mergeCells count="9">
    <mergeCell ref="A1:Q1"/>
    <mergeCell ref="C2:G2"/>
    <mergeCell ref="H2:L2"/>
    <mergeCell ref="M2:Q2"/>
    <mergeCell ref="A16:Q16"/>
    <mergeCell ref="A17:Q17"/>
    <mergeCell ref="A18:Q18"/>
    <mergeCell ref="A2:A3"/>
    <mergeCell ref="B2:B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A6" sqref="$A6:$XFD6"/>
    </sheetView>
  </sheetViews>
  <sheetFormatPr defaultColWidth="11.7314814814815" defaultRowHeight="10.8"/>
  <cols>
    <col min="1" max="1" width="5.44444444444444" style="77" customWidth="1"/>
    <col min="2" max="2" width="11.7314814814815" style="77"/>
    <col min="3" max="3" width="37.7777777777778" style="78" customWidth="1"/>
    <col min="4" max="4" width="5.77777777777778" style="77" customWidth="1"/>
    <col min="5" max="5" width="9" style="77" customWidth="1"/>
    <col min="6" max="6" width="9.11111111111111" style="77" customWidth="1"/>
    <col min="7" max="7" width="8.22222222222222" style="77" customWidth="1"/>
    <col min="8" max="8" width="10.3333333333333" style="77" customWidth="1"/>
    <col min="9" max="9" width="11.5555555555556" style="77" customWidth="1"/>
    <col min="10" max="10" width="12.5555555555556" style="77" customWidth="1"/>
    <col min="11" max="11" width="12.4444444444444" style="77" customWidth="1"/>
    <col min="12" max="12" width="8.11111111111111" style="77" customWidth="1"/>
    <col min="13" max="16384" width="11.7314814814815" style="77"/>
  </cols>
  <sheetData>
    <row r="1" s="76" customFormat="1" ht="40" customHeight="1" spans="1:12">
      <c r="A1" s="79" t="s">
        <v>27</v>
      </c>
      <c r="B1" s="79" t="s">
        <v>28</v>
      </c>
      <c r="C1" s="45" t="s">
        <v>29</v>
      </c>
      <c r="D1" s="79" t="s">
        <v>30</v>
      </c>
      <c r="E1" s="79" t="s">
        <v>31</v>
      </c>
      <c r="F1" s="79" t="s">
        <v>32</v>
      </c>
      <c r="G1" s="79" t="s">
        <v>33</v>
      </c>
      <c r="H1" s="79" t="s">
        <v>34</v>
      </c>
      <c r="I1" s="79" t="s">
        <v>35</v>
      </c>
      <c r="J1" s="79" t="s">
        <v>36</v>
      </c>
      <c r="K1" s="79" t="s">
        <v>37</v>
      </c>
      <c r="L1" s="79" t="s">
        <v>38</v>
      </c>
    </row>
    <row r="2" s="77" customFormat="1" spans="1:12">
      <c r="A2" s="80">
        <v>1</v>
      </c>
      <c r="B2" s="80" t="s">
        <v>39</v>
      </c>
      <c r="C2" s="80" t="s">
        <v>40</v>
      </c>
      <c r="D2" s="80" t="s">
        <v>41</v>
      </c>
      <c r="E2" s="80" t="s">
        <v>42</v>
      </c>
      <c r="F2" s="81">
        <v>444</v>
      </c>
      <c r="G2" s="81" t="s">
        <v>43</v>
      </c>
      <c r="H2" s="81" t="s">
        <v>44</v>
      </c>
      <c r="I2" s="81">
        <v>172782.58</v>
      </c>
      <c r="J2" s="81">
        <v>172782.58</v>
      </c>
      <c r="K2" s="81">
        <v>345565.16</v>
      </c>
      <c r="L2" s="80" t="s">
        <v>45</v>
      </c>
    </row>
    <row r="3" s="77" customFormat="1" spans="1:12">
      <c r="A3" s="80">
        <v>2</v>
      </c>
      <c r="B3" s="104" t="s">
        <v>46</v>
      </c>
      <c r="C3" s="80" t="s">
        <v>47</v>
      </c>
      <c r="D3" s="80" t="s">
        <v>41</v>
      </c>
      <c r="E3" s="80" t="s">
        <v>42</v>
      </c>
      <c r="F3" s="81">
        <v>726</v>
      </c>
      <c r="G3" s="81">
        <v>0</v>
      </c>
      <c r="H3" s="81">
        <v>0</v>
      </c>
      <c r="I3" s="81">
        <v>139860.34</v>
      </c>
      <c r="J3" s="81">
        <v>139860.34</v>
      </c>
      <c r="K3" s="81">
        <v>279720.68</v>
      </c>
      <c r="L3" s="80">
        <v>0.5</v>
      </c>
    </row>
    <row r="4" s="77" customFormat="1" spans="1:12">
      <c r="A4" s="80">
        <v>3</v>
      </c>
      <c r="B4" s="104" t="s">
        <v>48</v>
      </c>
      <c r="C4" s="80" t="s">
        <v>49</v>
      </c>
      <c r="D4" s="80" t="s">
        <v>41</v>
      </c>
      <c r="E4" s="80" t="s">
        <v>42</v>
      </c>
      <c r="F4" s="81">
        <v>24</v>
      </c>
      <c r="G4" s="81">
        <v>0</v>
      </c>
      <c r="H4" s="81">
        <v>0</v>
      </c>
      <c r="I4" s="81">
        <v>4278.96</v>
      </c>
      <c r="J4" s="81">
        <v>4278.96</v>
      </c>
      <c r="K4" s="81">
        <v>8557.92</v>
      </c>
      <c r="L4" s="80">
        <v>0.5</v>
      </c>
    </row>
    <row r="5" s="77" customFormat="1" spans="1:12">
      <c r="A5" s="80">
        <v>4</v>
      </c>
      <c r="B5" s="80" t="s">
        <v>50</v>
      </c>
      <c r="C5" s="80" t="s">
        <v>51</v>
      </c>
      <c r="D5" s="80" t="s">
        <v>41</v>
      </c>
      <c r="E5" s="80" t="s">
        <v>42</v>
      </c>
      <c r="F5" s="81">
        <v>65</v>
      </c>
      <c r="G5" s="81" t="s">
        <v>43</v>
      </c>
      <c r="H5" s="81" t="s">
        <v>43</v>
      </c>
      <c r="I5" s="81">
        <v>28592.22</v>
      </c>
      <c r="J5" s="81">
        <v>28592.22</v>
      </c>
      <c r="K5" s="81">
        <v>57184.44</v>
      </c>
      <c r="L5" s="80" t="s">
        <v>45</v>
      </c>
    </row>
    <row r="6" s="77" customFormat="1" spans="1:12">
      <c r="A6" s="82">
        <v>5</v>
      </c>
      <c r="B6" s="82" t="s">
        <v>52</v>
      </c>
      <c r="C6" s="82" t="s">
        <v>53</v>
      </c>
      <c r="D6" s="82" t="s">
        <v>41</v>
      </c>
      <c r="E6" s="82" t="s">
        <v>42</v>
      </c>
      <c r="F6" s="83">
        <v>3</v>
      </c>
      <c r="G6" s="83" t="s">
        <v>43</v>
      </c>
      <c r="H6" s="83" t="s">
        <v>43</v>
      </c>
      <c r="I6" s="83">
        <v>344.63</v>
      </c>
      <c r="J6" s="83">
        <v>344.63</v>
      </c>
      <c r="K6" s="83">
        <v>382.92</v>
      </c>
      <c r="L6" s="82" t="s">
        <v>54</v>
      </c>
    </row>
    <row r="7" s="77" customFormat="1" spans="1:12">
      <c r="A7" s="82">
        <v>6</v>
      </c>
      <c r="B7" s="82" t="s">
        <v>55</v>
      </c>
      <c r="C7" s="82" t="s">
        <v>56</v>
      </c>
      <c r="D7" s="82" t="s">
        <v>41</v>
      </c>
      <c r="E7" s="82" t="s">
        <v>42</v>
      </c>
      <c r="F7" s="83">
        <v>4</v>
      </c>
      <c r="G7" s="83" t="s">
        <v>43</v>
      </c>
      <c r="H7" s="83" t="s">
        <v>57</v>
      </c>
      <c r="I7" s="83">
        <v>1643.97</v>
      </c>
      <c r="J7" s="83">
        <v>1643.97</v>
      </c>
      <c r="K7" s="83">
        <v>1826.63</v>
      </c>
      <c r="L7" s="82" t="s">
        <v>54</v>
      </c>
    </row>
    <row r="8" s="77" customFormat="1" spans="1:12">
      <c r="A8" s="82">
        <v>7</v>
      </c>
      <c r="B8" s="82" t="s">
        <v>58</v>
      </c>
      <c r="C8" s="82" t="s">
        <v>59</v>
      </c>
      <c r="D8" s="82" t="s">
        <v>41</v>
      </c>
      <c r="E8" s="82" t="s">
        <v>42</v>
      </c>
      <c r="F8" s="83">
        <v>2</v>
      </c>
      <c r="G8" s="83" t="s">
        <v>43</v>
      </c>
      <c r="H8" s="83" t="s">
        <v>43</v>
      </c>
      <c r="I8" s="83">
        <v>264.6</v>
      </c>
      <c r="J8" s="83">
        <v>264.6</v>
      </c>
      <c r="K8" s="83">
        <v>294</v>
      </c>
      <c r="L8" s="82" t="s">
        <v>54</v>
      </c>
    </row>
    <row r="9" s="77" customFormat="1" spans="1:12">
      <c r="A9" s="82">
        <v>8</v>
      </c>
      <c r="B9" s="82" t="s">
        <v>60</v>
      </c>
      <c r="C9" s="82" t="s">
        <v>61</v>
      </c>
      <c r="D9" s="82" t="s">
        <v>41</v>
      </c>
      <c r="E9" s="82" t="s">
        <v>42</v>
      </c>
      <c r="F9" s="83">
        <v>34</v>
      </c>
      <c r="G9" s="83" t="s">
        <v>43</v>
      </c>
      <c r="H9" s="83" t="s">
        <v>62</v>
      </c>
      <c r="I9" s="83">
        <v>5719.73</v>
      </c>
      <c r="J9" s="83">
        <v>5719.73</v>
      </c>
      <c r="K9" s="83">
        <v>6355.26</v>
      </c>
      <c r="L9" s="82" t="s">
        <v>54</v>
      </c>
    </row>
    <row r="10" s="77" customFormat="1" spans="1:12">
      <c r="A10" s="82">
        <v>9</v>
      </c>
      <c r="B10" s="82" t="s">
        <v>63</v>
      </c>
      <c r="C10" s="82" t="s">
        <v>64</v>
      </c>
      <c r="D10" s="82" t="s">
        <v>41</v>
      </c>
      <c r="E10" s="82" t="s">
        <v>42</v>
      </c>
      <c r="F10" s="83">
        <v>5</v>
      </c>
      <c r="G10" s="83" t="s">
        <v>43</v>
      </c>
      <c r="H10" s="83" t="s">
        <v>65</v>
      </c>
      <c r="I10" s="83">
        <v>1712.83</v>
      </c>
      <c r="J10" s="83">
        <v>1712.83</v>
      </c>
      <c r="K10" s="83">
        <v>1903.14</v>
      </c>
      <c r="L10" s="82" t="s">
        <v>54</v>
      </c>
    </row>
    <row r="11" s="77" customFormat="1" spans="1:12">
      <c r="A11" s="82">
        <v>10</v>
      </c>
      <c r="B11" s="82" t="s">
        <v>66</v>
      </c>
      <c r="C11" s="82" t="s">
        <v>67</v>
      </c>
      <c r="D11" s="82" t="s">
        <v>41</v>
      </c>
      <c r="E11" s="82" t="s">
        <v>42</v>
      </c>
      <c r="F11" s="83">
        <v>19</v>
      </c>
      <c r="G11" s="83" t="s">
        <v>43</v>
      </c>
      <c r="H11" s="83" t="s">
        <v>65</v>
      </c>
      <c r="I11" s="83">
        <v>1178.24</v>
      </c>
      <c r="J11" s="83">
        <v>1178.24</v>
      </c>
      <c r="K11" s="83">
        <v>1309.15</v>
      </c>
      <c r="L11" s="82" t="s">
        <v>54</v>
      </c>
    </row>
    <row r="12" s="77" customFormat="1" spans="1:12">
      <c r="A12" s="82">
        <v>11</v>
      </c>
      <c r="B12" s="82" t="s">
        <v>68</v>
      </c>
      <c r="C12" s="82" t="s">
        <v>69</v>
      </c>
      <c r="D12" s="82" t="s">
        <v>41</v>
      </c>
      <c r="E12" s="82" t="s">
        <v>42</v>
      </c>
      <c r="F12" s="83">
        <v>11</v>
      </c>
      <c r="G12" s="83" t="s">
        <v>43</v>
      </c>
      <c r="H12" s="83" t="s">
        <v>65</v>
      </c>
      <c r="I12" s="83">
        <v>1409.23</v>
      </c>
      <c r="J12" s="83">
        <v>1409.23</v>
      </c>
      <c r="K12" s="83">
        <v>1565.81</v>
      </c>
      <c r="L12" s="82" t="s">
        <v>54</v>
      </c>
    </row>
    <row r="13" s="77" customFormat="1" spans="1:12">
      <c r="A13" s="82">
        <v>12</v>
      </c>
      <c r="B13" s="82" t="s">
        <v>70</v>
      </c>
      <c r="C13" s="82" t="s">
        <v>71</v>
      </c>
      <c r="D13" s="82" t="s">
        <v>41</v>
      </c>
      <c r="E13" s="82" t="s">
        <v>42</v>
      </c>
      <c r="F13" s="83">
        <v>11</v>
      </c>
      <c r="G13" s="83" t="s">
        <v>43</v>
      </c>
      <c r="H13" s="83" t="s">
        <v>43</v>
      </c>
      <c r="I13" s="83">
        <v>3894.91</v>
      </c>
      <c r="J13" s="83">
        <v>3894.91</v>
      </c>
      <c r="K13" s="83">
        <v>4327.68</v>
      </c>
      <c r="L13" s="82" t="s">
        <v>54</v>
      </c>
    </row>
    <row r="14" s="77" customFormat="1" spans="1:12">
      <c r="A14" s="82">
        <v>13</v>
      </c>
      <c r="B14" s="82" t="s">
        <v>72</v>
      </c>
      <c r="C14" s="82" t="s">
        <v>73</v>
      </c>
      <c r="D14" s="82" t="s">
        <v>41</v>
      </c>
      <c r="E14" s="82" t="s">
        <v>42</v>
      </c>
      <c r="F14" s="83">
        <v>3</v>
      </c>
      <c r="G14" s="83" t="s">
        <v>43</v>
      </c>
      <c r="H14" s="83" t="s">
        <v>43</v>
      </c>
      <c r="I14" s="83">
        <v>86.16</v>
      </c>
      <c r="J14" s="83">
        <v>86.16</v>
      </c>
      <c r="K14" s="83">
        <v>95.73</v>
      </c>
      <c r="L14" s="82" t="s">
        <v>54</v>
      </c>
    </row>
    <row r="15" s="77" customFormat="1" spans="1:12">
      <c r="A15" s="82">
        <v>14</v>
      </c>
      <c r="B15" s="82" t="s">
        <v>74</v>
      </c>
      <c r="C15" s="82" t="s">
        <v>75</v>
      </c>
      <c r="D15" s="82" t="s">
        <v>41</v>
      </c>
      <c r="E15" s="82" t="s">
        <v>42</v>
      </c>
      <c r="F15" s="83">
        <v>7</v>
      </c>
      <c r="G15" s="83" t="s">
        <v>43</v>
      </c>
      <c r="H15" s="83" t="s">
        <v>76</v>
      </c>
      <c r="I15" s="83">
        <v>1108.8</v>
      </c>
      <c r="J15" s="83">
        <v>1108.8</v>
      </c>
      <c r="K15" s="83">
        <v>1232</v>
      </c>
      <c r="L15" s="82" t="s">
        <v>54</v>
      </c>
    </row>
    <row r="16" s="77" customFormat="1" spans="1:12">
      <c r="A16" s="82">
        <v>15</v>
      </c>
      <c r="B16" s="82" t="s">
        <v>77</v>
      </c>
      <c r="C16" s="82" t="s">
        <v>78</v>
      </c>
      <c r="D16" s="82" t="s">
        <v>41</v>
      </c>
      <c r="E16" s="82" t="s">
        <v>42</v>
      </c>
      <c r="F16" s="83">
        <v>3</v>
      </c>
      <c r="G16" s="83" t="s">
        <v>43</v>
      </c>
      <c r="H16" s="83" t="s">
        <v>65</v>
      </c>
      <c r="I16" s="83">
        <v>762.79</v>
      </c>
      <c r="J16" s="83">
        <v>762.79</v>
      </c>
      <c r="K16" s="83">
        <v>847.54</v>
      </c>
      <c r="L16" s="82" t="s">
        <v>54</v>
      </c>
    </row>
    <row r="17" s="77" customFormat="1" spans="1:12">
      <c r="A17" s="82">
        <v>16</v>
      </c>
      <c r="B17" s="82" t="s">
        <v>79</v>
      </c>
      <c r="C17" s="82" t="s">
        <v>80</v>
      </c>
      <c r="D17" s="82" t="s">
        <v>41</v>
      </c>
      <c r="E17" s="82" t="s">
        <v>42</v>
      </c>
      <c r="F17" s="83">
        <v>3</v>
      </c>
      <c r="G17" s="83" t="s">
        <v>43</v>
      </c>
      <c r="H17" s="83" t="s">
        <v>43</v>
      </c>
      <c r="I17" s="83">
        <v>740.34</v>
      </c>
      <c r="J17" s="83">
        <v>740.34</v>
      </c>
      <c r="K17" s="83">
        <v>822.6</v>
      </c>
      <c r="L17" s="82" t="s">
        <v>54</v>
      </c>
    </row>
    <row r="18" s="77" customFormat="1" spans="1:12">
      <c r="A18" s="82">
        <v>17</v>
      </c>
      <c r="B18" s="82" t="s">
        <v>81</v>
      </c>
      <c r="C18" s="82" t="s">
        <v>82</v>
      </c>
      <c r="D18" s="82" t="s">
        <v>41</v>
      </c>
      <c r="E18" s="82" t="s">
        <v>42</v>
      </c>
      <c r="F18" s="83">
        <v>1</v>
      </c>
      <c r="G18" s="83" t="s">
        <v>43</v>
      </c>
      <c r="H18" s="83" t="s">
        <v>43</v>
      </c>
      <c r="I18" s="83">
        <v>296.21</v>
      </c>
      <c r="J18" s="83">
        <v>296.21</v>
      </c>
      <c r="K18" s="83">
        <v>329.12</v>
      </c>
      <c r="L18" s="82" t="s">
        <v>54</v>
      </c>
    </row>
    <row r="19" s="77" customFormat="1" spans="1:12">
      <c r="A19" s="82">
        <v>18</v>
      </c>
      <c r="B19" s="82" t="s">
        <v>83</v>
      </c>
      <c r="C19" s="82" t="s">
        <v>84</v>
      </c>
      <c r="D19" s="82" t="s">
        <v>41</v>
      </c>
      <c r="E19" s="82" t="s">
        <v>42</v>
      </c>
      <c r="F19" s="83">
        <v>11</v>
      </c>
      <c r="G19" s="83" t="s">
        <v>43</v>
      </c>
      <c r="H19" s="83" t="s">
        <v>43</v>
      </c>
      <c r="I19" s="83">
        <v>575.46</v>
      </c>
      <c r="J19" s="83">
        <v>575.46</v>
      </c>
      <c r="K19" s="83">
        <v>639.4</v>
      </c>
      <c r="L19" s="82" t="s">
        <v>54</v>
      </c>
    </row>
    <row r="20" s="77" customFormat="1" spans="1:12">
      <c r="A20" s="82">
        <v>19</v>
      </c>
      <c r="B20" s="82" t="s">
        <v>85</v>
      </c>
      <c r="C20" s="82" t="s">
        <v>86</v>
      </c>
      <c r="D20" s="82" t="s">
        <v>41</v>
      </c>
      <c r="E20" s="82" t="s">
        <v>42</v>
      </c>
      <c r="F20" s="83">
        <v>3</v>
      </c>
      <c r="G20" s="83" t="s">
        <v>43</v>
      </c>
      <c r="H20" s="83" t="s">
        <v>65</v>
      </c>
      <c r="I20" s="83">
        <v>735.11</v>
      </c>
      <c r="J20" s="83">
        <v>735.11</v>
      </c>
      <c r="K20" s="83">
        <v>816.79</v>
      </c>
      <c r="L20" s="82" t="s">
        <v>54</v>
      </c>
    </row>
    <row r="21" s="77" customFormat="1" spans="1:12">
      <c r="A21" s="82">
        <v>20</v>
      </c>
      <c r="B21" s="82" t="s">
        <v>87</v>
      </c>
      <c r="C21" s="82" t="s">
        <v>88</v>
      </c>
      <c r="D21" s="82" t="s">
        <v>41</v>
      </c>
      <c r="E21" s="82" t="s">
        <v>42</v>
      </c>
      <c r="F21" s="83">
        <v>4</v>
      </c>
      <c r="G21" s="83" t="s">
        <v>43</v>
      </c>
      <c r="H21" s="83" t="s">
        <v>43</v>
      </c>
      <c r="I21" s="83">
        <v>344.79</v>
      </c>
      <c r="J21" s="83">
        <v>344.79</v>
      </c>
      <c r="K21" s="83">
        <v>383.1</v>
      </c>
      <c r="L21" s="82" t="s">
        <v>54</v>
      </c>
    </row>
    <row r="22" s="77" customFormat="1" spans="1:12">
      <c r="A22" s="82">
        <v>21</v>
      </c>
      <c r="B22" s="82" t="s">
        <v>89</v>
      </c>
      <c r="C22" s="82" t="s">
        <v>90</v>
      </c>
      <c r="D22" s="82" t="s">
        <v>41</v>
      </c>
      <c r="E22" s="82" t="s">
        <v>42</v>
      </c>
      <c r="F22" s="83">
        <v>11</v>
      </c>
      <c r="G22" s="83" t="s">
        <v>43</v>
      </c>
      <c r="H22" s="83" t="s">
        <v>76</v>
      </c>
      <c r="I22" s="83">
        <v>3762.81</v>
      </c>
      <c r="J22" s="83">
        <v>3762.81</v>
      </c>
      <c r="K22" s="83">
        <v>4180.9</v>
      </c>
      <c r="L22" s="82" t="s">
        <v>54</v>
      </c>
    </row>
    <row r="23" s="77" customFormat="1" spans="1:12">
      <c r="A23" s="82">
        <v>22</v>
      </c>
      <c r="B23" s="82" t="s">
        <v>91</v>
      </c>
      <c r="C23" s="82" t="s">
        <v>92</v>
      </c>
      <c r="D23" s="82" t="s">
        <v>41</v>
      </c>
      <c r="E23" s="82" t="s">
        <v>42</v>
      </c>
      <c r="F23" s="83">
        <v>6</v>
      </c>
      <c r="G23" s="83" t="s">
        <v>43</v>
      </c>
      <c r="H23" s="83" t="s">
        <v>43</v>
      </c>
      <c r="I23" s="83">
        <v>1118.45</v>
      </c>
      <c r="J23" s="83">
        <v>1118.45</v>
      </c>
      <c r="K23" s="83">
        <v>1242.72</v>
      </c>
      <c r="L23" s="82" t="s">
        <v>54</v>
      </c>
    </row>
    <row r="24" s="77" customFormat="1" spans="1:12">
      <c r="A24" s="82">
        <v>23</v>
      </c>
      <c r="B24" s="82" t="s">
        <v>93</v>
      </c>
      <c r="C24" s="82" t="s">
        <v>94</v>
      </c>
      <c r="D24" s="82" t="s">
        <v>41</v>
      </c>
      <c r="E24" s="82" t="s">
        <v>42</v>
      </c>
      <c r="F24" s="83">
        <v>3</v>
      </c>
      <c r="G24" s="83" t="s">
        <v>43</v>
      </c>
      <c r="H24" s="83" t="s">
        <v>43</v>
      </c>
      <c r="I24" s="83">
        <v>1121.69</v>
      </c>
      <c r="J24" s="83">
        <v>1121.69</v>
      </c>
      <c r="K24" s="83">
        <v>1246.32</v>
      </c>
      <c r="L24" s="82" t="s">
        <v>54</v>
      </c>
    </row>
    <row r="25" s="77" customFormat="1" spans="1:12">
      <c r="A25" s="82">
        <v>24</v>
      </c>
      <c r="B25" s="82" t="s">
        <v>95</v>
      </c>
      <c r="C25" s="82" t="s">
        <v>96</v>
      </c>
      <c r="D25" s="82" t="s">
        <v>41</v>
      </c>
      <c r="E25" s="82" t="s">
        <v>42</v>
      </c>
      <c r="F25" s="83">
        <v>7</v>
      </c>
      <c r="G25" s="83" t="s">
        <v>43</v>
      </c>
      <c r="H25" s="83" t="s">
        <v>43</v>
      </c>
      <c r="I25" s="83">
        <v>1208.47</v>
      </c>
      <c r="J25" s="83">
        <v>1208.47</v>
      </c>
      <c r="K25" s="83">
        <v>1342.74</v>
      </c>
      <c r="L25" s="82" t="s">
        <v>54</v>
      </c>
    </row>
    <row r="26" s="77" customFormat="1" spans="1:12">
      <c r="A26" s="82">
        <v>25</v>
      </c>
      <c r="B26" s="82" t="s">
        <v>97</v>
      </c>
      <c r="C26" s="82" t="s">
        <v>98</v>
      </c>
      <c r="D26" s="82" t="s">
        <v>41</v>
      </c>
      <c r="E26" s="82" t="s">
        <v>42</v>
      </c>
      <c r="F26" s="83">
        <v>6</v>
      </c>
      <c r="G26" s="83" t="s">
        <v>43</v>
      </c>
      <c r="H26" s="83" t="s">
        <v>43</v>
      </c>
      <c r="I26" s="83">
        <v>937.15</v>
      </c>
      <c r="J26" s="83">
        <v>937.15</v>
      </c>
      <c r="K26" s="83">
        <v>1041.28</v>
      </c>
      <c r="L26" s="82" t="s">
        <v>54</v>
      </c>
    </row>
    <row r="27" s="77" customFormat="1" spans="1:12">
      <c r="A27" s="82">
        <v>26</v>
      </c>
      <c r="B27" s="82" t="s">
        <v>99</v>
      </c>
      <c r="C27" s="82" t="s">
        <v>100</v>
      </c>
      <c r="D27" s="82" t="s">
        <v>41</v>
      </c>
      <c r="E27" s="82" t="s">
        <v>42</v>
      </c>
      <c r="F27" s="83">
        <v>5</v>
      </c>
      <c r="G27" s="83" t="s">
        <v>43</v>
      </c>
      <c r="H27" s="83" t="s">
        <v>43</v>
      </c>
      <c r="I27" s="83">
        <v>287.73</v>
      </c>
      <c r="J27" s="83">
        <v>287.73</v>
      </c>
      <c r="K27" s="83">
        <v>319.7</v>
      </c>
      <c r="L27" s="82" t="s">
        <v>54</v>
      </c>
    </row>
    <row r="28" s="77" customFormat="1" spans="1:12">
      <c r="A28" s="82">
        <v>27</v>
      </c>
      <c r="B28" s="82" t="s">
        <v>101</v>
      </c>
      <c r="C28" s="82" t="s">
        <v>102</v>
      </c>
      <c r="D28" s="82" t="s">
        <v>41</v>
      </c>
      <c r="E28" s="82" t="s">
        <v>42</v>
      </c>
      <c r="F28" s="83">
        <v>16</v>
      </c>
      <c r="G28" s="83" t="s">
        <v>43</v>
      </c>
      <c r="H28" s="83" t="s">
        <v>76</v>
      </c>
      <c r="I28" s="83">
        <v>9786.53</v>
      </c>
      <c r="J28" s="83">
        <v>9786.53</v>
      </c>
      <c r="K28" s="83">
        <v>10873.92</v>
      </c>
      <c r="L28" s="82" t="s">
        <v>54</v>
      </c>
    </row>
    <row r="29" s="77" customFormat="1" spans="1:12">
      <c r="A29" s="82">
        <v>28</v>
      </c>
      <c r="B29" s="82" t="s">
        <v>103</v>
      </c>
      <c r="C29" s="82" t="s">
        <v>104</v>
      </c>
      <c r="D29" s="82" t="s">
        <v>41</v>
      </c>
      <c r="E29" s="82" t="s">
        <v>42</v>
      </c>
      <c r="F29" s="83">
        <v>3</v>
      </c>
      <c r="G29" s="83" t="s">
        <v>43</v>
      </c>
      <c r="H29" s="83" t="s">
        <v>43</v>
      </c>
      <c r="I29" s="83">
        <v>258.96</v>
      </c>
      <c r="J29" s="83">
        <v>258.96</v>
      </c>
      <c r="K29" s="83">
        <v>287.73</v>
      </c>
      <c r="L29" s="82" t="s">
        <v>54</v>
      </c>
    </row>
    <row r="30" s="77" customFormat="1" spans="1:12">
      <c r="A30" s="82">
        <v>29</v>
      </c>
      <c r="B30" s="82" t="s">
        <v>105</v>
      </c>
      <c r="C30" s="82" t="s">
        <v>106</v>
      </c>
      <c r="D30" s="82" t="s">
        <v>41</v>
      </c>
      <c r="E30" s="82" t="s">
        <v>42</v>
      </c>
      <c r="F30" s="83">
        <v>2</v>
      </c>
      <c r="G30" s="83" t="s">
        <v>43</v>
      </c>
      <c r="H30" s="83" t="s">
        <v>43</v>
      </c>
      <c r="I30" s="83">
        <v>542.99</v>
      </c>
      <c r="J30" s="83">
        <v>542.99</v>
      </c>
      <c r="K30" s="83">
        <v>603.32</v>
      </c>
      <c r="L30" s="82" t="s">
        <v>54</v>
      </c>
    </row>
    <row r="31" s="77" customFormat="1" spans="1:12">
      <c r="A31" s="82">
        <v>30</v>
      </c>
      <c r="B31" s="82" t="s">
        <v>107</v>
      </c>
      <c r="C31" s="82" t="s">
        <v>108</v>
      </c>
      <c r="D31" s="82" t="s">
        <v>41</v>
      </c>
      <c r="E31" s="82" t="s">
        <v>42</v>
      </c>
      <c r="F31" s="83">
        <v>3</v>
      </c>
      <c r="G31" s="83" t="s">
        <v>43</v>
      </c>
      <c r="H31" s="83" t="s">
        <v>43</v>
      </c>
      <c r="I31" s="83">
        <v>551.11</v>
      </c>
      <c r="J31" s="83">
        <v>551.11</v>
      </c>
      <c r="K31" s="83">
        <v>612.34</v>
      </c>
      <c r="L31" s="82" t="s">
        <v>54</v>
      </c>
    </row>
    <row r="32" s="77" customFormat="1" spans="1:12">
      <c r="A32" s="82">
        <v>31</v>
      </c>
      <c r="B32" s="82" t="s">
        <v>109</v>
      </c>
      <c r="C32" s="82" t="s">
        <v>110</v>
      </c>
      <c r="D32" s="82" t="s">
        <v>41</v>
      </c>
      <c r="E32" s="82" t="s">
        <v>42</v>
      </c>
      <c r="F32" s="83">
        <v>7</v>
      </c>
      <c r="G32" s="83" t="s">
        <v>43</v>
      </c>
      <c r="H32" s="83" t="s">
        <v>43</v>
      </c>
      <c r="I32" s="83">
        <v>1093.37</v>
      </c>
      <c r="J32" s="83">
        <v>1093.37</v>
      </c>
      <c r="K32" s="83">
        <v>1214.86</v>
      </c>
      <c r="L32" s="82" t="s">
        <v>54</v>
      </c>
    </row>
    <row r="33" s="77" customFormat="1" spans="1:12">
      <c r="A33" s="82">
        <v>32</v>
      </c>
      <c r="B33" s="82" t="s">
        <v>111</v>
      </c>
      <c r="C33" s="82" t="s">
        <v>112</v>
      </c>
      <c r="D33" s="82" t="s">
        <v>41</v>
      </c>
      <c r="E33" s="82" t="s">
        <v>42</v>
      </c>
      <c r="F33" s="83">
        <v>10</v>
      </c>
      <c r="G33" s="83" t="s">
        <v>43</v>
      </c>
      <c r="H33" s="83" t="s">
        <v>62</v>
      </c>
      <c r="I33" s="83">
        <v>3175.38</v>
      </c>
      <c r="J33" s="83">
        <v>3175.38</v>
      </c>
      <c r="K33" s="83">
        <v>3528.2</v>
      </c>
      <c r="L33" s="82" t="s">
        <v>54</v>
      </c>
    </row>
    <row r="34" s="77" customFormat="1" spans="1:12">
      <c r="A34" s="82">
        <v>33</v>
      </c>
      <c r="B34" s="82" t="s">
        <v>113</v>
      </c>
      <c r="C34" s="82" t="s">
        <v>114</v>
      </c>
      <c r="D34" s="82" t="s">
        <v>41</v>
      </c>
      <c r="E34" s="82" t="s">
        <v>42</v>
      </c>
      <c r="F34" s="83">
        <v>1</v>
      </c>
      <c r="G34" s="83" t="s">
        <v>43</v>
      </c>
      <c r="H34" s="83" t="s">
        <v>43</v>
      </c>
      <c r="I34" s="83">
        <v>143.87</v>
      </c>
      <c r="J34" s="83">
        <v>143.87</v>
      </c>
      <c r="K34" s="83">
        <v>159.85</v>
      </c>
      <c r="L34" s="82" t="s">
        <v>54</v>
      </c>
    </row>
    <row r="35" s="77" customFormat="1" spans="1:12">
      <c r="A35" s="82">
        <v>34</v>
      </c>
      <c r="B35" s="82" t="s">
        <v>115</v>
      </c>
      <c r="C35" s="82" t="s">
        <v>116</v>
      </c>
      <c r="D35" s="82" t="s">
        <v>41</v>
      </c>
      <c r="E35" s="82" t="s">
        <v>42</v>
      </c>
      <c r="F35" s="83">
        <v>2</v>
      </c>
      <c r="G35" s="83" t="s">
        <v>43</v>
      </c>
      <c r="H35" s="83" t="s">
        <v>43</v>
      </c>
      <c r="I35" s="83">
        <v>86.32</v>
      </c>
      <c r="J35" s="83">
        <v>86.32</v>
      </c>
      <c r="K35" s="83">
        <v>95.91</v>
      </c>
      <c r="L35" s="82" t="s">
        <v>54</v>
      </c>
    </row>
    <row r="36" s="77" customFormat="1" spans="1:12">
      <c r="A36" s="82">
        <v>35</v>
      </c>
      <c r="B36" s="82" t="s">
        <v>117</v>
      </c>
      <c r="C36" s="82" t="s">
        <v>118</v>
      </c>
      <c r="D36" s="82" t="s">
        <v>41</v>
      </c>
      <c r="E36" s="82" t="s">
        <v>42</v>
      </c>
      <c r="F36" s="83">
        <v>6</v>
      </c>
      <c r="G36" s="83" t="s">
        <v>119</v>
      </c>
      <c r="H36" s="83" t="s">
        <v>62</v>
      </c>
      <c r="I36" s="83">
        <v>1483.97</v>
      </c>
      <c r="J36" s="83">
        <v>1483.97</v>
      </c>
      <c r="K36" s="83">
        <v>1648.86</v>
      </c>
      <c r="L36" s="82" t="s">
        <v>54</v>
      </c>
    </row>
    <row r="37" s="77" customFormat="1" spans="1:12">
      <c r="A37" s="82">
        <v>36</v>
      </c>
      <c r="B37" s="82" t="s">
        <v>120</v>
      </c>
      <c r="C37" s="82" t="s">
        <v>121</v>
      </c>
      <c r="D37" s="82" t="s">
        <v>41</v>
      </c>
      <c r="E37" s="82" t="s">
        <v>42</v>
      </c>
      <c r="F37" s="83">
        <v>1</v>
      </c>
      <c r="G37" s="83" t="s">
        <v>43</v>
      </c>
      <c r="H37" s="83" t="s">
        <v>43</v>
      </c>
      <c r="I37" s="83">
        <v>28.77</v>
      </c>
      <c r="J37" s="83">
        <v>28.77</v>
      </c>
      <c r="K37" s="83">
        <v>31.97</v>
      </c>
      <c r="L37" s="82" t="s">
        <v>54</v>
      </c>
    </row>
    <row r="38" s="77" customFormat="1" spans="1:12">
      <c r="A38" s="82">
        <v>37</v>
      </c>
      <c r="B38" s="82" t="s">
        <v>122</v>
      </c>
      <c r="C38" s="82" t="s">
        <v>123</v>
      </c>
      <c r="D38" s="82" t="s">
        <v>41</v>
      </c>
      <c r="E38" s="82" t="s">
        <v>42</v>
      </c>
      <c r="F38" s="83">
        <v>24</v>
      </c>
      <c r="G38" s="83" t="s">
        <v>43</v>
      </c>
      <c r="H38" s="83" t="s">
        <v>43</v>
      </c>
      <c r="I38" s="83">
        <v>4712.56</v>
      </c>
      <c r="J38" s="83">
        <v>4712.56</v>
      </c>
      <c r="K38" s="83">
        <v>5236.18</v>
      </c>
      <c r="L38" s="82" t="s">
        <v>54</v>
      </c>
    </row>
    <row r="39" s="77" customFormat="1" spans="1:12">
      <c r="A39" s="82">
        <v>38</v>
      </c>
      <c r="B39" s="82" t="s">
        <v>124</v>
      </c>
      <c r="C39" s="82" t="s">
        <v>125</v>
      </c>
      <c r="D39" s="82" t="s">
        <v>41</v>
      </c>
      <c r="E39" s="82" t="s">
        <v>42</v>
      </c>
      <c r="F39" s="83">
        <v>3</v>
      </c>
      <c r="G39" s="83" t="s">
        <v>43</v>
      </c>
      <c r="H39" s="83" t="s">
        <v>76</v>
      </c>
      <c r="I39" s="83">
        <v>1431</v>
      </c>
      <c r="J39" s="83">
        <v>1431</v>
      </c>
      <c r="K39" s="83">
        <v>1590</v>
      </c>
      <c r="L39" s="82" t="s">
        <v>54</v>
      </c>
    </row>
    <row r="40" s="77" customFormat="1" spans="1:12">
      <c r="A40" s="82">
        <v>39</v>
      </c>
      <c r="B40" s="82" t="s">
        <v>126</v>
      </c>
      <c r="C40" s="82" t="s">
        <v>127</v>
      </c>
      <c r="D40" s="82" t="s">
        <v>41</v>
      </c>
      <c r="E40" s="82" t="s">
        <v>42</v>
      </c>
      <c r="F40" s="83">
        <v>22</v>
      </c>
      <c r="G40" s="83" t="s">
        <v>43</v>
      </c>
      <c r="H40" s="83" t="s">
        <v>76</v>
      </c>
      <c r="I40" s="83">
        <v>8197.2</v>
      </c>
      <c r="J40" s="83">
        <v>8197.2</v>
      </c>
      <c r="K40" s="83">
        <v>9108</v>
      </c>
      <c r="L40" s="82" t="s">
        <v>54</v>
      </c>
    </row>
    <row r="41" s="77" customFormat="1" spans="1:12">
      <c r="A41" s="82">
        <v>40</v>
      </c>
      <c r="B41" s="82" t="s">
        <v>128</v>
      </c>
      <c r="C41" s="82" t="s">
        <v>129</v>
      </c>
      <c r="D41" s="82" t="s">
        <v>41</v>
      </c>
      <c r="E41" s="82" t="s">
        <v>42</v>
      </c>
      <c r="F41" s="83">
        <v>27</v>
      </c>
      <c r="G41" s="83" t="s">
        <v>43</v>
      </c>
      <c r="H41" s="83" t="s">
        <v>130</v>
      </c>
      <c r="I41" s="83">
        <v>5877.56</v>
      </c>
      <c r="J41" s="83">
        <v>5877.56</v>
      </c>
      <c r="K41" s="83">
        <v>6530.62</v>
      </c>
      <c r="L41" s="82" t="s">
        <v>54</v>
      </c>
    </row>
    <row r="42" s="77" customFormat="1" spans="1:12">
      <c r="A42" s="82">
        <v>41</v>
      </c>
      <c r="B42" s="82" t="s">
        <v>131</v>
      </c>
      <c r="C42" s="82" t="s">
        <v>132</v>
      </c>
      <c r="D42" s="82" t="s">
        <v>41</v>
      </c>
      <c r="E42" s="82" t="s">
        <v>42</v>
      </c>
      <c r="F42" s="83">
        <v>2</v>
      </c>
      <c r="G42" s="83" t="s">
        <v>43</v>
      </c>
      <c r="H42" s="83" t="s">
        <v>43</v>
      </c>
      <c r="I42" s="83">
        <v>875.88</v>
      </c>
      <c r="J42" s="83">
        <v>875.88</v>
      </c>
      <c r="K42" s="83">
        <v>973.2</v>
      </c>
      <c r="L42" s="82" t="s">
        <v>54</v>
      </c>
    </row>
    <row r="43" s="77" customFormat="1" spans="1:12">
      <c r="A43" s="82">
        <v>42</v>
      </c>
      <c r="B43" s="82" t="s">
        <v>133</v>
      </c>
      <c r="C43" s="82" t="s">
        <v>134</v>
      </c>
      <c r="D43" s="82" t="s">
        <v>41</v>
      </c>
      <c r="E43" s="82" t="s">
        <v>42</v>
      </c>
      <c r="F43" s="83">
        <v>69</v>
      </c>
      <c r="G43" s="83" t="s">
        <v>43</v>
      </c>
      <c r="H43" s="83" t="s">
        <v>62</v>
      </c>
      <c r="I43" s="83">
        <v>15981.63</v>
      </c>
      <c r="J43" s="83">
        <v>15981.63</v>
      </c>
      <c r="K43" s="83">
        <v>17757.37</v>
      </c>
      <c r="L43" s="82" t="s">
        <v>54</v>
      </c>
    </row>
    <row r="44" s="77" customFormat="1" spans="1:12">
      <c r="A44" s="82">
        <v>43</v>
      </c>
      <c r="B44" s="82" t="s">
        <v>135</v>
      </c>
      <c r="C44" s="82" t="s">
        <v>136</v>
      </c>
      <c r="D44" s="82" t="s">
        <v>41</v>
      </c>
      <c r="E44" s="82" t="s">
        <v>42</v>
      </c>
      <c r="F44" s="83">
        <v>2</v>
      </c>
      <c r="G44" s="83" t="s">
        <v>43</v>
      </c>
      <c r="H44" s="83" t="s">
        <v>43</v>
      </c>
      <c r="I44" s="83">
        <v>748.44</v>
      </c>
      <c r="J44" s="83">
        <v>748.44</v>
      </c>
      <c r="K44" s="83">
        <v>831.6</v>
      </c>
      <c r="L44" s="82" t="s">
        <v>54</v>
      </c>
    </row>
    <row r="45" s="77" customFormat="1" spans="1:12">
      <c r="A45" s="82">
        <v>44</v>
      </c>
      <c r="B45" s="82" t="s">
        <v>137</v>
      </c>
      <c r="C45" s="82" t="s">
        <v>138</v>
      </c>
      <c r="D45" s="82" t="s">
        <v>41</v>
      </c>
      <c r="E45" s="82" t="s">
        <v>42</v>
      </c>
      <c r="F45" s="83">
        <v>5</v>
      </c>
      <c r="G45" s="83" t="s">
        <v>43</v>
      </c>
      <c r="H45" s="83" t="s">
        <v>43</v>
      </c>
      <c r="I45" s="83">
        <v>606.02</v>
      </c>
      <c r="J45" s="83">
        <v>606.02</v>
      </c>
      <c r="K45" s="83">
        <v>673.35</v>
      </c>
      <c r="L45" s="82" t="s">
        <v>54</v>
      </c>
    </row>
    <row r="46" s="77" customFormat="1" spans="1:12">
      <c r="A46" s="82">
        <v>45</v>
      </c>
      <c r="B46" s="82" t="s">
        <v>139</v>
      </c>
      <c r="C46" s="82" t="s">
        <v>140</v>
      </c>
      <c r="D46" s="82" t="s">
        <v>41</v>
      </c>
      <c r="E46" s="82" t="s">
        <v>42</v>
      </c>
      <c r="F46" s="83">
        <v>1</v>
      </c>
      <c r="G46" s="83" t="s">
        <v>43</v>
      </c>
      <c r="H46" s="83" t="s">
        <v>43</v>
      </c>
      <c r="I46" s="83">
        <v>230.4</v>
      </c>
      <c r="J46" s="83">
        <v>230.4</v>
      </c>
      <c r="K46" s="83">
        <v>256</v>
      </c>
      <c r="L46" s="82" t="s">
        <v>54</v>
      </c>
    </row>
    <row r="47" s="77" customFormat="1" spans="1:12">
      <c r="A47" s="82">
        <v>46</v>
      </c>
      <c r="B47" s="105" t="s">
        <v>141</v>
      </c>
      <c r="C47" s="82" t="s">
        <v>142</v>
      </c>
      <c r="D47" s="82" t="s">
        <v>41</v>
      </c>
      <c r="E47" s="82" t="s">
        <v>42</v>
      </c>
      <c r="F47" s="83">
        <v>246</v>
      </c>
      <c r="G47" s="83">
        <v>0</v>
      </c>
      <c r="H47" s="83">
        <v>0</v>
      </c>
      <c r="I47" s="83">
        <v>74469.73</v>
      </c>
      <c r="J47" s="83">
        <v>74469.73</v>
      </c>
      <c r="K47" s="83">
        <v>82744.14</v>
      </c>
      <c r="L47" s="82">
        <v>0.9</v>
      </c>
    </row>
    <row r="48" s="77" customFormat="1" spans="1:12">
      <c r="A48" s="82">
        <v>47</v>
      </c>
      <c r="B48" s="105" t="s">
        <v>143</v>
      </c>
      <c r="C48" s="82" t="s">
        <v>144</v>
      </c>
      <c r="D48" s="82" t="s">
        <v>41</v>
      </c>
      <c r="E48" s="82" t="s">
        <v>42</v>
      </c>
      <c r="F48" s="83">
        <v>1</v>
      </c>
      <c r="G48" s="83">
        <v>0</v>
      </c>
      <c r="H48" s="83">
        <v>0</v>
      </c>
      <c r="I48" s="83">
        <v>328.43</v>
      </c>
      <c r="J48" s="83">
        <v>328.43</v>
      </c>
      <c r="K48" s="83">
        <v>364.92</v>
      </c>
      <c r="L48" s="82">
        <v>0.9</v>
      </c>
    </row>
    <row r="49" s="77" customFormat="1" spans="1:12">
      <c r="A49" s="82">
        <v>48</v>
      </c>
      <c r="B49" s="105" t="s">
        <v>145</v>
      </c>
      <c r="C49" s="82" t="s">
        <v>146</v>
      </c>
      <c r="D49" s="82" t="s">
        <v>41</v>
      </c>
      <c r="E49" s="82" t="s">
        <v>42</v>
      </c>
      <c r="F49" s="83">
        <v>222</v>
      </c>
      <c r="G49" s="83">
        <v>0</v>
      </c>
      <c r="H49" s="83">
        <v>0</v>
      </c>
      <c r="I49" s="83">
        <v>69262.91</v>
      </c>
      <c r="J49" s="83">
        <v>69262.91</v>
      </c>
      <c r="K49" s="83">
        <v>76958.79</v>
      </c>
      <c r="L49" s="82">
        <v>0.9</v>
      </c>
    </row>
    <row r="50" s="77" customFormat="1" spans="1:12">
      <c r="A50" s="82">
        <v>49</v>
      </c>
      <c r="B50" s="82" t="s">
        <v>147</v>
      </c>
      <c r="C50" s="82" t="s">
        <v>148</v>
      </c>
      <c r="D50" s="82" t="s">
        <v>41</v>
      </c>
      <c r="E50" s="82" t="s">
        <v>42</v>
      </c>
      <c r="F50" s="83">
        <v>1</v>
      </c>
      <c r="G50" s="83" t="s">
        <v>43</v>
      </c>
      <c r="H50" s="83" t="s">
        <v>43</v>
      </c>
      <c r="I50" s="83">
        <v>201.25</v>
      </c>
      <c r="J50" s="83">
        <v>201.25</v>
      </c>
      <c r="K50" s="83">
        <v>223.61</v>
      </c>
      <c r="L50" s="82" t="s">
        <v>54</v>
      </c>
    </row>
    <row r="51" s="77" customFormat="1" ht="40" customHeight="1" spans="1:12">
      <c r="A51" s="84" t="s">
        <v>149</v>
      </c>
      <c r="B51" s="84"/>
      <c r="C51" s="85" t="s">
        <v>150</v>
      </c>
      <c r="D51" s="84"/>
      <c r="E51" s="84"/>
      <c r="F51" s="84">
        <f>SUM(F2:F50)</f>
        <v>2097</v>
      </c>
      <c r="G51" s="84"/>
      <c r="H51" s="84"/>
      <c r="I51" s="84">
        <f>SUM(I2:I50)</f>
        <v>574842.48</v>
      </c>
      <c r="J51" s="84">
        <f>SUM(J2:J50)</f>
        <v>574842.48</v>
      </c>
      <c r="K51" s="84">
        <f>SUM(K2:K50)</f>
        <v>945837.47</v>
      </c>
      <c r="L51" s="84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2"/>
  <sheetViews>
    <sheetView tabSelected="1" topLeftCell="A74" workbookViewId="0">
      <selection activeCell="G144" sqref="G144"/>
    </sheetView>
  </sheetViews>
  <sheetFormatPr defaultColWidth="9" defaultRowHeight="10.8"/>
  <cols>
    <col min="1" max="1" width="4.25" style="23" customWidth="1"/>
    <col min="2" max="2" width="12.1111111111111" style="24" customWidth="1"/>
    <col min="3" max="3" width="38.5" style="24" customWidth="1"/>
    <col min="4" max="4" width="7.66666666666667" style="24" customWidth="1"/>
    <col min="5" max="5" width="8.88888888888889" style="24" customWidth="1"/>
    <col min="6" max="7" width="9" style="24"/>
    <col min="8" max="8" width="7.55555555555556" style="24" customWidth="1"/>
    <col min="9" max="9" width="13.1111111111111" style="24" customWidth="1"/>
    <col min="10" max="10" width="10.8888888888889" style="24" customWidth="1"/>
    <col min="11" max="11" width="11.4444444444444" style="24" customWidth="1"/>
    <col min="12" max="12" width="7.11111111111111" style="25" customWidth="1"/>
    <col min="13" max="13" width="7.25" style="25" customWidth="1"/>
    <col min="14" max="16" width="9.44444444444444" style="24"/>
    <col min="17" max="16384" width="9" style="24"/>
  </cols>
  <sheetData>
    <row r="1" ht="60" customHeight="1" spans="1:12">
      <c r="A1" s="26" t="s">
        <v>151</v>
      </c>
      <c r="B1" s="3"/>
      <c r="C1" s="3"/>
      <c r="D1" s="3"/>
      <c r="E1" s="3"/>
      <c r="F1" s="3"/>
      <c r="G1" s="3"/>
      <c r="H1" s="3"/>
      <c r="I1" s="3"/>
      <c r="J1" s="3"/>
      <c r="K1" s="3"/>
      <c r="L1" s="17"/>
    </row>
    <row r="2" s="18" customFormat="1" ht="32.4" spans="1:13">
      <c r="A2" s="4" t="s">
        <v>27</v>
      </c>
      <c r="B2" s="5" t="s">
        <v>28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5" t="s">
        <v>35</v>
      </c>
      <c r="J2" s="5" t="s">
        <v>36</v>
      </c>
      <c r="K2" s="5" t="s">
        <v>37</v>
      </c>
      <c r="L2" s="5" t="s">
        <v>38</v>
      </c>
      <c r="M2" s="32"/>
    </row>
    <row r="3" s="19" customFormat="1" ht="11.4" spans="1:13">
      <c r="A3" s="4">
        <v>1</v>
      </c>
      <c r="B3" s="106" t="s">
        <v>152</v>
      </c>
      <c r="C3" s="7" t="s">
        <v>153</v>
      </c>
      <c r="D3" s="8">
        <v>2022</v>
      </c>
      <c r="E3" s="8">
        <v>410499</v>
      </c>
      <c r="F3" s="9">
        <v>35</v>
      </c>
      <c r="G3" s="4">
        <v>0</v>
      </c>
      <c r="H3" s="4">
        <v>0</v>
      </c>
      <c r="I3" s="9">
        <v>8431.97</v>
      </c>
      <c r="J3" s="9">
        <v>8431.97</v>
      </c>
      <c r="K3" s="9">
        <v>9368.86</v>
      </c>
      <c r="L3" s="8">
        <v>0.9</v>
      </c>
      <c r="M3" s="33"/>
    </row>
    <row r="4" s="19" customFormat="1" ht="11.4" spans="1:13">
      <c r="A4" s="4">
        <v>2</v>
      </c>
      <c r="B4" s="106" t="s">
        <v>154</v>
      </c>
      <c r="C4" s="7" t="s">
        <v>155</v>
      </c>
      <c r="D4" s="8">
        <v>2022</v>
      </c>
      <c r="E4" s="8">
        <v>410499</v>
      </c>
      <c r="F4" s="9">
        <v>53</v>
      </c>
      <c r="G4" s="4">
        <v>0</v>
      </c>
      <c r="H4" s="4">
        <v>0</v>
      </c>
      <c r="I4" s="9">
        <v>26488.25</v>
      </c>
      <c r="J4" s="9">
        <v>26488.25</v>
      </c>
      <c r="K4" s="9">
        <v>29431.39</v>
      </c>
      <c r="L4" s="8">
        <v>0.9</v>
      </c>
      <c r="M4" s="33"/>
    </row>
    <row r="5" s="19" customFormat="1" ht="11.4" spans="1:13">
      <c r="A5" s="4">
        <v>3</v>
      </c>
      <c r="B5" s="106" t="s">
        <v>156</v>
      </c>
      <c r="C5" s="7" t="s">
        <v>157</v>
      </c>
      <c r="D5" s="8">
        <v>2022</v>
      </c>
      <c r="E5" s="8">
        <v>410499</v>
      </c>
      <c r="F5" s="9">
        <v>501</v>
      </c>
      <c r="G5" s="4">
        <v>0</v>
      </c>
      <c r="H5" s="4">
        <v>0</v>
      </c>
      <c r="I5" s="9">
        <v>179525.4</v>
      </c>
      <c r="J5" s="9">
        <v>179525.4</v>
      </c>
      <c r="K5" s="9">
        <v>199472.67</v>
      </c>
      <c r="L5" s="8">
        <v>0.9</v>
      </c>
      <c r="M5" s="33"/>
    </row>
    <row r="6" s="19" customFormat="1" ht="11.4" spans="1:13">
      <c r="A6" s="4">
        <v>4</v>
      </c>
      <c r="B6" s="106" t="s">
        <v>158</v>
      </c>
      <c r="C6" s="7" t="s">
        <v>159</v>
      </c>
      <c r="D6" s="8">
        <v>2022</v>
      </c>
      <c r="E6" s="8">
        <v>410499</v>
      </c>
      <c r="F6" s="9">
        <v>27</v>
      </c>
      <c r="G6" s="4">
        <v>0</v>
      </c>
      <c r="H6" s="4">
        <v>0</v>
      </c>
      <c r="I6" s="9">
        <v>8610.17</v>
      </c>
      <c r="J6" s="9">
        <v>8610.17</v>
      </c>
      <c r="K6" s="9">
        <v>9566.85</v>
      </c>
      <c r="L6" s="8">
        <v>0.9</v>
      </c>
      <c r="M6" s="33"/>
    </row>
    <row r="7" s="19" customFormat="1" ht="11.4" spans="1:13">
      <c r="A7" s="4">
        <v>5</v>
      </c>
      <c r="B7" s="106" t="s">
        <v>160</v>
      </c>
      <c r="C7" s="7" t="s">
        <v>161</v>
      </c>
      <c r="D7" s="8">
        <v>2022</v>
      </c>
      <c r="E7" s="8">
        <v>410499</v>
      </c>
      <c r="F7" s="9">
        <v>1287</v>
      </c>
      <c r="G7" s="4">
        <v>0</v>
      </c>
      <c r="H7" s="4">
        <v>0</v>
      </c>
      <c r="I7" s="9">
        <v>560927.94</v>
      </c>
      <c r="J7" s="9">
        <v>560927.94</v>
      </c>
      <c r="K7" s="9">
        <v>623253.27</v>
      </c>
      <c r="L7" s="8">
        <v>0.9</v>
      </c>
      <c r="M7" s="33"/>
    </row>
    <row r="8" s="19" customFormat="1" ht="11.4" spans="1:13">
      <c r="A8" s="4">
        <v>6</v>
      </c>
      <c r="B8" s="106" t="s">
        <v>162</v>
      </c>
      <c r="C8" s="7" t="s">
        <v>163</v>
      </c>
      <c r="D8" s="8">
        <v>2022</v>
      </c>
      <c r="E8" s="8">
        <v>410499</v>
      </c>
      <c r="F8" s="9">
        <v>4</v>
      </c>
      <c r="G8" s="4">
        <v>0</v>
      </c>
      <c r="H8" s="4">
        <v>0</v>
      </c>
      <c r="I8" s="9">
        <v>1475.5</v>
      </c>
      <c r="J8" s="9">
        <v>1475.5</v>
      </c>
      <c r="K8" s="9">
        <v>1639.44</v>
      </c>
      <c r="L8" s="8">
        <v>0.9</v>
      </c>
      <c r="M8" s="33"/>
    </row>
    <row r="9" s="19" customFormat="1" ht="11.4" spans="1:13">
      <c r="A9" s="4">
        <v>7</v>
      </c>
      <c r="B9" s="107" t="s">
        <v>164</v>
      </c>
      <c r="C9" s="8" t="s">
        <v>165</v>
      </c>
      <c r="D9" s="8">
        <v>2022</v>
      </c>
      <c r="E9" s="8">
        <v>410499</v>
      </c>
      <c r="F9" s="11">
        <v>6518</v>
      </c>
      <c r="G9" s="4">
        <v>0</v>
      </c>
      <c r="H9" s="4">
        <v>0</v>
      </c>
      <c r="I9" s="11">
        <v>2516919.89</v>
      </c>
      <c r="J9" s="11">
        <v>2516919.89</v>
      </c>
      <c r="K9" s="11">
        <v>2796577.66</v>
      </c>
      <c r="L9" s="8">
        <v>0.9</v>
      </c>
      <c r="M9" s="33"/>
    </row>
    <row r="10" s="19" customFormat="1" ht="11.4" spans="1:13">
      <c r="A10" s="4">
        <v>8</v>
      </c>
      <c r="B10" s="106" t="s">
        <v>166</v>
      </c>
      <c r="C10" s="7" t="s">
        <v>167</v>
      </c>
      <c r="D10" s="8">
        <v>2022</v>
      </c>
      <c r="E10" s="8">
        <v>410499</v>
      </c>
      <c r="F10" s="9">
        <v>44</v>
      </c>
      <c r="G10" s="4">
        <v>0</v>
      </c>
      <c r="H10" s="4">
        <v>0</v>
      </c>
      <c r="I10" s="9">
        <v>15401.34</v>
      </c>
      <c r="J10" s="9">
        <v>15401.34</v>
      </c>
      <c r="K10" s="9">
        <v>17112.6</v>
      </c>
      <c r="L10" s="8">
        <v>0.9</v>
      </c>
      <c r="M10" s="33"/>
    </row>
    <row r="11" s="19" customFormat="1" ht="11.4" spans="1:13">
      <c r="A11" s="4">
        <v>9</v>
      </c>
      <c r="B11" s="106" t="s">
        <v>168</v>
      </c>
      <c r="C11" s="7" t="s">
        <v>169</v>
      </c>
      <c r="D11" s="8">
        <v>2022</v>
      </c>
      <c r="E11" s="8">
        <v>410499</v>
      </c>
      <c r="F11" s="9">
        <v>1006</v>
      </c>
      <c r="G11" s="4">
        <v>0</v>
      </c>
      <c r="H11" s="4">
        <v>0</v>
      </c>
      <c r="I11" s="9">
        <v>384258.42</v>
      </c>
      <c r="J11" s="9">
        <v>384258.42</v>
      </c>
      <c r="K11" s="9">
        <v>426953.8</v>
      </c>
      <c r="L11" s="8">
        <v>0.9</v>
      </c>
      <c r="M11" s="33"/>
    </row>
    <row r="12" s="19" customFormat="1" ht="11.4" spans="1:13">
      <c r="A12" s="4">
        <v>10</v>
      </c>
      <c r="B12" s="106" t="s">
        <v>170</v>
      </c>
      <c r="C12" s="7" t="s">
        <v>171</v>
      </c>
      <c r="D12" s="8">
        <v>2022</v>
      </c>
      <c r="E12" s="8">
        <v>410499</v>
      </c>
      <c r="F12" s="9">
        <v>372</v>
      </c>
      <c r="G12" s="4">
        <v>0</v>
      </c>
      <c r="H12" s="4">
        <v>0</v>
      </c>
      <c r="I12" s="9">
        <v>143336.44</v>
      </c>
      <c r="J12" s="9">
        <v>143336.44</v>
      </c>
      <c r="K12" s="9">
        <v>159262.71</v>
      </c>
      <c r="L12" s="8">
        <v>0.9</v>
      </c>
      <c r="M12" s="33"/>
    </row>
    <row r="13" s="19" customFormat="1" ht="11.4" spans="1:13">
      <c r="A13" s="4">
        <v>11</v>
      </c>
      <c r="B13" s="106" t="s">
        <v>172</v>
      </c>
      <c r="C13" s="7" t="s">
        <v>173</v>
      </c>
      <c r="D13" s="8">
        <v>2022</v>
      </c>
      <c r="E13" s="8">
        <v>410499</v>
      </c>
      <c r="F13" s="9">
        <v>31</v>
      </c>
      <c r="G13" s="4">
        <v>0</v>
      </c>
      <c r="H13" s="4">
        <v>0</v>
      </c>
      <c r="I13" s="9">
        <v>9257.54</v>
      </c>
      <c r="J13" s="9">
        <v>9257.54</v>
      </c>
      <c r="K13" s="9">
        <v>10286.16</v>
      </c>
      <c r="L13" s="8">
        <v>0.9</v>
      </c>
      <c r="M13" s="33"/>
    </row>
    <row r="14" s="19" customFormat="1" ht="11.4" spans="1:13">
      <c r="A14" s="4">
        <v>12</v>
      </c>
      <c r="B14" s="106" t="s">
        <v>174</v>
      </c>
      <c r="C14" s="7" t="s">
        <v>175</v>
      </c>
      <c r="D14" s="8">
        <v>2022</v>
      </c>
      <c r="E14" s="8">
        <v>410499</v>
      </c>
      <c r="F14" s="9">
        <v>330</v>
      </c>
      <c r="G14" s="4">
        <v>0</v>
      </c>
      <c r="H14" s="4">
        <v>0</v>
      </c>
      <c r="I14" s="9">
        <v>131451.74</v>
      </c>
      <c r="J14" s="9">
        <v>131451.74</v>
      </c>
      <c r="K14" s="9">
        <v>146057.49</v>
      </c>
      <c r="L14" s="8">
        <v>0.9</v>
      </c>
      <c r="M14" s="33"/>
    </row>
    <row r="15" s="19" customFormat="1" ht="11.4" spans="1:13">
      <c r="A15" s="4">
        <v>13</v>
      </c>
      <c r="B15" s="106" t="s">
        <v>176</v>
      </c>
      <c r="C15" s="7" t="s">
        <v>177</v>
      </c>
      <c r="D15" s="8">
        <v>2022</v>
      </c>
      <c r="E15" s="8">
        <v>410499</v>
      </c>
      <c r="F15" s="9">
        <v>272</v>
      </c>
      <c r="G15" s="4">
        <v>0</v>
      </c>
      <c r="H15" s="4">
        <v>0</v>
      </c>
      <c r="I15" s="9">
        <v>71058.44</v>
      </c>
      <c r="J15" s="9">
        <v>71058.44</v>
      </c>
      <c r="K15" s="9">
        <v>78953.82</v>
      </c>
      <c r="L15" s="8">
        <v>0.9</v>
      </c>
      <c r="M15" s="33"/>
    </row>
    <row r="16" s="19" customFormat="1" ht="11.4" spans="1:13">
      <c r="A16" s="4">
        <v>14</v>
      </c>
      <c r="B16" s="106" t="s">
        <v>178</v>
      </c>
      <c r="C16" s="7" t="s">
        <v>179</v>
      </c>
      <c r="D16" s="8">
        <v>2022</v>
      </c>
      <c r="E16" s="8">
        <v>410499</v>
      </c>
      <c r="F16" s="9">
        <v>206</v>
      </c>
      <c r="G16" s="4">
        <v>0</v>
      </c>
      <c r="H16" s="4">
        <v>0</v>
      </c>
      <c r="I16" s="9">
        <v>68437.94</v>
      </c>
      <c r="J16" s="9">
        <v>68437.94</v>
      </c>
      <c r="K16" s="9">
        <v>76042.15</v>
      </c>
      <c r="L16" s="8">
        <v>0.9</v>
      </c>
      <c r="M16" s="33"/>
    </row>
    <row r="17" s="19" customFormat="1" ht="11.4" spans="1:13">
      <c r="A17" s="4">
        <v>15</v>
      </c>
      <c r="B17" s="106" t="s">
        <v>180</v>
      </c>
      <c r="C17" s="7" t="s">
        <v>181</v>
      </c>
      <c r="D17" s="8">
        <v>2022</v>
      </c>
      <c r="E17" s="8">
        <v>410499</v>
      </c>
      <c r="F17" s="9">
        <v>169</v>
      </c>
      <c r="G17" s="4">
        <v>0</v>
      </c>
      <c r="H17" s="4">
        <v>0</v>
      </c>
      <c r="I17" s="9">
        <v>64249.83</v>
      </c>
      <c r="J17" s="9">
        <v>64249.83</v>
      </c>
      <c r="K17" s="9">
        <v>71388.7</v>
      </c>
      <c r="L17" s="8">
        <v>0.9</v>
      </c>
      <c r="M17" s="33"/>
    </row>
    <row r="18" s="19" customFormat="1" ht="11.4" spans="1:13">
      <c r="A18" s="4">
        <v>16</v>
      </c>
      <c r="B18" s="106" t="s">
        <v>182</v>
      </c>
      <c r="C18" s="7" t="s">
        <v>183</v>
      </c>
      <c r="D18" s="8">
        <v>2022</v>
      </c>
      <c r="E18" s="8">
        <v>410499</v>
      </c>
      <c r="F18" s="9">
        <v>57</v>
      </c>
      <c r="G18" s="4">
        <v>0</v>
      </c>
      <c r="H18" s="4">
        <v>0</v>
      </c>
      <c r="I18" s="9">
        <v>21309.68</v>
      </c>
      <c r="J18" s="9">
        <v>21309.68</v>
      </c>
      <c r="K18" s="9">
        <v>23677.42</v>
      </c>
      <c r="L18" s="8">
        <v>0.9</v>
      </c>
      <c r="M18" s="33"/>
    </row>
    <row r="19" s="19" customFormat="1" ht="11.4" spans="1:13">
      <c r="A19" s="4">
        <v>17</v>
      </c>
      <c r="B19" s="106" t="s">
        <v>184</v>
      </c>
      <c r="C19" s="7" t="s">
        <v>185</v>
      </c>
      <c r="D19" s="8">
        <v>2022</v>
      </c>
      <c r="E19" s="8">
        <v>410499</v>
      </c>
      <c r="F19" s="9">
        <v>21</v>
      </c>
      <c r="G19" s="4">
        <v>0</v>
      </c>
      <c r="H19" s="4">
        <v>0</v>
      </c>
      <c r="I19" s="9">
        <v>6985.44</v>
      </c>
      <c r="J19" s="9">
        <v>6985.44</v>
      </c>
      <c r="K19" s="9">
        <v>7761.6</v>
      </c>
      <c r="L19" s="8">
        <v>0.9</v>
      </c>
      <c r="M19" s="33"/>
    </row>
    <row r="20" s="19" customFormat="1" ht="11.4" spans="1:13">
      <c r="A20" s="4">
        <v>18</v>
      </c>
      <c r="B20" s="106" t="s">
        <v>186</v>
      </c>
      <c r="C20" s="7" t="s">
        <v>187</v>
      </c>
      <c r="D20" s="8">
        <v>2022</v>
      </c>
      <c r="E20" s="8">
        <v>410499</v>
      </c>
      <c r="F20" s="9">
        <v>29</v>
      </c>
      <c r="G20" s="4">
        <v>0</v>
      </c>
      <c r="H20" s="4">
        <v>0</v>
      </c>
      <c r="I20" s="9">
        <v>8868.24</v>
      </c>
      <c r="J20" s="9">
        <v>8868.24</v>
      </c>
      <c r="K20" s="9">
        <v>9853.6</v>
      </c>
      <c r="L20" s="8">
        <v>0.9</v>
      </c>
      <c r="M20" s="33"/>
    </row>
    <row r="21" s="19" customFormat="1" ht="11.4" spans="1:13">
      <c r="A21" s="4">
        <v>19</v>
      </c>
      <c r="B21" s="106" t="s">
        <v>188</v>
      </c>
      <c r="C21" s="7" t="s">
        <v>189</v>
      </c>
      <c r="D21" s="8">
        <v>2022</v>
      </c>
      <c r="E21" s="8">
        <v>410499</v>
      </c>
      <c r="F21" s="9">
        <v>48</v>
      </c>
      <c r="G21" s="4">
        <v>0</v>
      </c>
      <c r="H21" s="4">
        <v>0</v>
      </c>
      <c r="I21" s="9">
        <v>21009.44</v>
      </c>
      <c r="J21" s="9">
        <v>21009.44</v>
      </c>
      <c r="K21" s="9">
        <v>23343.82</v>
      </c>
      <c r="L21" s="8">
        <v>0.9</v>
      </c>
      <c r="M21" s="33"/>
    </row>
    <row r="22" s="19" customFormat="1" ht="11.4" spans="1:13">
      <c r="A22" s="4">
        <v>20</v>
      </c>
      <c r="B22" s="106" t="s">
        <v>190</v>
      </c>
      <c r="C22" s="7" t="s">
        <v>191</v>
      </c>
      <c r="D22" s="8">
        <v>2022</v>
      </c>
      <c r="E22" s="8">
        <v>410499</v>
      </c>
      <c r="F22" s="9">
        <v>45</v>
      </c>
      <c r="G22" s="4">
        <v>0</v>
      </c>
      <c r="H22" s="4">
        <v>0</v>
      </c>
      <c r="I22" s="9">
        <v>13918.35</v>
      </c>
      <c r="J22" s="9">
        <v>13918.35</v>
      </c>
      <c r="K22" s="9">
        <v>15464.83</v>
      </c>
      <c r="L22" s="8">
        <v>0.9</v>
      </c>
      <c r="M22" s="33"/>
    </row>
    <row r="23" s="19" customFormat="1" ht="11.4" spans="1:13">
      <c r="A23" s="4">
        <v>21</v>
      </c>
      <c r="B23" s="106" t="s">
        <v>192</v>
      </c>
      <c r="C23" s="7" t="s">
        <v>193</v>
      </c>
      <c r="D23" s="8">
        <v>2022</v>
      </c>
      <c r="E23" s="8">
        <v>410499</v>
      </c>
      <c r="F23" s="9">
        <v>26</v>
      </c>
      <c r="G23" s="4">
        <v>0</v>
      </c>
      <c r="H23" s="4">
        <v>0</v>
      </c>
      <c r="I23" s="9">
        <v>9378.41</v>
      </c>
      <c r="J23" s="9">
        <v>9378.41</v>
      </c>
      <c r="K23" s="9">
        <v>10420.45</v>
      </c>
      <c r="L23" s="8">
        <v>0.9</v>
      </c>
      <c r="M23" s="33"/>
    </row>
    <row r="24" s="19" customFormat="1" ht="11.4" spans="1:13">
      <c r="A24" s="4">
        <v>22</v>
      </c>
      <c r="B24" s="106" t="s">
        <v>194</v>
      </c>
      <c r="C24" s="7" t="s">
        <v>195</v>
      </c>
      <c r="D24" s="8">
        <v>2022</v>
      </c>
      <c r="E24" s="8">
        <v>410499</v>
      </c>
      <c r="F24" s="9">
        <v>5</v>
      </c>
      <c r="G24" s="4">
        <v>0</v>
      </c>
      <c r="H24" s="4">
        <v>0</v>
      </c>
      <c r="I24" s="9">
        <v>1820.72</v>
      </c>
      <c r="J24" s="9">
        <v>1820.72</v>
      </c>
      <c r="K24" s="9">
        <v>2023.02</v>
      </c>
      <c r="L24" s="8">
        <v>0.9</v>
      </c>
      <c r="M24" s="33"/>
    </row>
    <row r="25" s="19" customFormat="1" ht="11.4" spans="1:13">
      <c r="A25" s="4">
        <v>23</v>
      </c>
      <c r="B25" s="106" t="s">
        <v>196</v>
      </c>
      <c r="C25" s="7" t="s">
        <v>197</v>
      </c>
      <c r="D25" s="8">
        <v>2022</v>
      </c>
      <c r="E25" s="8">
        <v>410499</v>
      </c>
      <c r="F25" s="9">
        <v>36</v>
      </c>
      <c r="G25" s="4">
        <v>0</v>
      </c>
      <c r="H25" s="4">
        <v>0</v>
      </c>
      <c r="I25" s="9">
        <v>9519.75</v>
      </c>
      <c r="J25" s="9">
        <v>9519.75</v>
      </c>
      <c r="K25" s="9">
        <v>10577.5</v>
      </c>
      <c r="L25" s="8">
        <v>0.9</v>
      </c>
      <c r="M25" s="33"/>
    </row>
    <row r="26" s="19" customFormat="1" ht="11.4" spans="1:13">
      <c r="A26" s="4">
        <v>24</v>
      </c>
      <c r="B26" s="106" t="s">
        <v>198</v>
      </c>
      <c r="C26" s="7" t="s">
        <v>199</v>
      </c>
      <c r="D26" s="8">
        <v>2022</v>
      </c>
      <c r="E26" s="8">
        <v>410499</v>
      </c>
      <c r="F26" s="9">
        <v>16</v>
      </c>
      <c r="G26" s="4">
        <v>0</v>
      </c>
      <c r="H26" s="4">
        <v>0</v>
      </c>
      <c r="I26" s="9">
        <v>5617.35</v>
      </c>
      <c r="J26" s="9">
        <v>5617.35</v>
      </c>
      <c r="K26" s="9">
        <v>6241.5</v>
      </c>
      <c r="L26" s="8">
        <v>0.9</v>
      </c>
      <c r="M26" s="33"/>
    </row>
    <row r="27" s="19" customFormat="1" ht="11.4" spans="1:13">
      <c r="A27" s="4">
        <v>25</v>
      </c>
      <c r="B27" s="106" t="s">
        <v>200</v>
      </c>
      <c r="C27" s="7" t="s">
        <v>201</v>
      </c>
      <c r="D27" s="8">
        <v>2022</v>
      </c>
      <c r="E27" s="8">
        <v>410499</v>
      </c>
      <c r="F27" s="9">
        <v>12</v>
      </c>
      <c r="G27" s="4">
        <v>0</v>
      </c>
      <c r="H27" s="4">
        <v>0</v>
      </c>
      <c r="I27" s="9">
        <v>3655.04</v>
      </c>
      <c r="J27" s="9">
        <v>3655.04</v>
      </c>
      <c r="K27" s="9">
        <v>4061.15</v>
      </c>
      <c r="L27" s="8">
        <v>0.9</v>
      </c>
      <c r="M27" s="33"/>
    </row>
    <row r="28" s="19" customFormat="1" ht="11.4" spans="1:13">
      <c r="A28" s="4">
        <v>26</v>
      </c>
      <c r="B28" s="106" t="s">
        <v>202</v>
      </c>
      <c r="C28" s="7" t="s">
        <v>203</v>
      </c>
      <c r="D28" s="8">
        <v>2022</v>
      </c>
      <c r="E28" s="8">
        <v>410499</v>
      </c>
      <c r="F28" s="9">
        <v>12</v>
      </c>
      <c r="G28" s="4">
        <v>0</v>
      </c>
      <c r="H28" s="4">
        <v>0</v>
      </c>
      <c r="I28" s="9">
        <v>1597.55</v>
      </c>
      <c r="J28" s="9">
        <v>1597.55</v>
      </c>
      <c r="K28" s="9">
        <v>1775.05</v>
      </c>
      <c r="L28" s="8">
        <v>0.9</v>
      </c>
      <c r="M28" s="33"/>
    </row>
    <row r="29" s="19" customFormat="1" ht="11.4" spans="1:13">
      <c r="A29" s="4">
        <v>27</v>
      </c>
      <c r="B29" s="107" t="s">
        <v>204</v>
      </c>
      <c r="C29" s="8" t="s">
        <v>205</v>
      </c>
      <c r="D29" s="8">
        <v>2022</v>
      </c>
      <c r="E29" s="8">
        <v>410499</v>
      </c>
      <c r="F29" s="11">
        <v>1</v>
      </c>
      <c r="G29" s="4">
        <v>0</v>
      </c>
      <c r="H29" s="4">
        <v>0</v>
      </c>
      <c r="I29" s="11">
        <v>320.92</v>
      </c>
      <c r="J29" s="11">
        <v>320.92</v>
      </c>
      <c r="K29" s="11">
        <v>356.58</v>
      </c>
      <c r="L29" s="8">
        <v>0.9</v>
      </c>
      <c r="M29" s="33"/>
    </row>
    <row r="30" s="19" customFormat="1" ht="11.4" spans="1:13">
      <c r="A30" s="4">
        <v>28</v>
      </c>
      <c r="B30" s="107" t="s">
        <v>206</v>
      </c>
      <c r="C30" s="8" t="s">
        <v>207</v>
      </c>
      <c r="D30" s="8">
        <v>2022</v>
      </c>
      <c r="E30" s="8">
        <v>410499</v>
      </c>
      <c r="F30" s="11">
        <v>5</v>
      </c>
      <c r="G30" s="4">
        <v>0</v>
      </c>
      <c r="H30" s="4">
        <v>0</v>
      </c>
      <c r="I30" s="11">
        <v>1384.43</v>
      </c>
      <c r="J30" s="11">
        <v>1384.43</v>
      </c>
      <c r="K30" s="11">
        <v>1538.26</v>
      </c>
      <c r="L30" s="8">
        <v>0.9</v>
      </c>
      <c r="M30" s="33"/>
    </row>
    <row r="31" s="19" customFormat="1" ht="11.4" spans="1:13">
      <c r="A31" s="4">
        <v>29</v>
      </c>
      <c r="B31" s="107" t="s">
        <v>208</v>
      </c>
      <c r="C31" s="8" t="s">
        <v>209</v>
      </c>
      <c r="D31" s="8">
        <v>2022</v>
      </c>
      <c r="E31" s="8">
        <v>410499</v>
      </c>
      <c r="F31" s="11">
        <v>4</v>
      </c>
      <c r="G31" s="4">
        <v>0</v>
      </c>
      <c r="H31" s="4">
        <v>0</v>
      </c>
      <c r="I31" s="11">
        <v>814.12</v>
      </c>
      <c r="J31" s="11">
        <v>814.12</v>
      </c>
      <c r="K31" s="11">
        <v>904.58</v>
      </c>
      <c r="L31" s="8">
        <v>0.9</v>
      </c>
      <c r="M31" s="33"/>
    </row>
    <row r="32" s="19" customFormat="1" ht="11.4" spans="1:13">
      <c r="A32" s="4">
        <v>30</v>
      </c>
      <c r="B32" s="107" t="s">
        <v>210</v>
      </c>
      <c r="C32" s="8" t="s">
        <v>211</v>
      </c>
      <c r="D32" s="8">
        <v>2022</v>
      </c>
      <c r="E32" s="8">
        <v>410499</v>
      </c>
      <c r="F32" s="11">
        <v>7</v>
      </c>
      <c r="G32" s="4">
        <v>0</v>
      </c>
      <c r="H32" s="4">
        <v>0</v>
      </c>
      <c r="I32" s="11">
        <v>517.91</v>
      </c>
      <c r="J32" s="11">
        <v>517.91</v>
      </c>
      <c r="K32" s="11">
        <v>575.46</v>
      </c>
      <c r="L32" s="8">
        <v>0.9</v>
      </c>
      <c r="M32" s="33"/>
    </row>
    <row r="33" s="19" customFormat="1" ht="11.4" spans="1:13">
      <c r="A33" s="4">
        <v>31</v>
      </c>
      <c r="B33" s="107" t="s">
        <v>212</v>
      </c>
      <c r="C33" s="8" t="s">
        <v>213</v>
      </c>
      <c r="D33" s="8">
        <v>2022</v>
      </c>
      <c r="E33" s="8">
        <v>410499</v>
      </c>
      <c r="F33" s="11">
        <v>19</v>
      </c>
      <c r="G33" s="4">
        <v>0</v>
      </c>
      <c r="H33" s="4">
        <v>0</v>
      </c>
      <c r="I33" s="11">
        <v>1697.28</v>
      </c>
      <c r="J33" s="11">
        <v>1697.28</v>
      </c>
      <c r="K33" s="11">
        <v>1885.87</v>
      </c>
      <c r="L33" s="8">
        <v>0.9</v>
      </c>
      <c r="M33" s="33"/>
    </row>
    <row r="34" s="19" customFormat="1" ht="11.4" spans="1:13">
      <c r="A34" s="4">
        <v>32</v>
      </c>
      <c r="B34" s="106" t="s">
        <v>214</v>
      </c>
      <c r="C34" s="7" t="s">
        <v>215</v>
      </c>
      <c r="D34" s="8">
        <v>2022</v>
      </c>
      <c r="E34" s="8">
        <v>410499</v>
      </c>
      <c r="F34" s="9">
        <v>1</v>
      </c>
      <c r="G34" s="4">
        <v>0</v>
      </c>
      <c r="H34" s="4">
        <v>0</v>
      </c>
      <c r="I34" s="9">
        <v>31.5</v>
      </c>
      <c r="J34" s="9">
        <v>31.5</v>
      </c>
      <c r="K34" s="9">
        <v>35</v>
      </c>
      <c r="L34" s="8">
        <v>0.9</v>
      </c>
      <c r="M34" s="33"/>
    </row>
    <row r="35" s="19" customFormat="1" ht="11.4" spans="1:13">
      <c r="A35" s="4">
        <v>33</v>
      </c>
      <c r="B35" s="107" t="s">
        <v>216</v>
      </c>
      <c r="C35" s="8" t="s">
        <v>217</v>
      </c>
      <c r="D35" s="8">
        <v>2022</v>
      </c>
      <c r="E35" s="8">
        <v>410499</v>
      </c>
      <c r="F35" s="11">
        <v>148</v>
      </c>
      <c r="G35" s="4">
        <v>0</v>
      </c>
      <c r="H35" s="4">
        <v>0</v>
      </c>
      <c r="I35" s="11">
        <v>58504.72</v>
      </c>
      <c r="J35" s="11">
        <v>58504.72</v>
      </c>
      <c r="K35" s="11">
        <v>65005.24</v>
      </c>
      <c r="L35" s="8">
        <v>0.9</v>
      </c>
      <c r="M35" s="33"/>
    </row>
    <row r="36" s="19" customFormat="1" ht="11.4" spans="1:13">
      <c r="A36" s="4">
        <v>34</v>
      </c>
      <c r="B36" s="107" t="s">
        <v>218</v>
      </c>
      <c r="C36" s="8" t="s">
        <v>219</v>
      </c>
      <c r="D36" s="8">
        <v>2022</v>
      </c>
      <c r="E36" s="8">
        <v>410499</v>
      </c>
      <c r="F36" s="11">
        <v>1</v>
      </c>
      <c r="G36" s="4">
        <v>0</v>
      </c>
      <c r="H36" s="4">
        <v>0</v>
      </c>
      <c r="I36" s="11">
        <v>342.47</v>
      </c>
      <c r="J36" s="11">
        <v>342.47</v>
      </c>
      <c r="K36" s="11">
        <v>380.52</v>
      </c>
      <c r="L36" s="8">
        <v>0.9</v>
      </c>
      <c r="M36" s="34"/>
    </row>
    <row r="37" s="19" customFormat="1" ht="11.4" spans="1:13">
      <c r="A37" s="4">
        <v>35</v>
      </c>
      <c r="B37" s="107" t="s">
        <v>220</v>
      </c>
      <c r="C37" s="8" t="s">
        <v>221</v>
      </c>
      <c r="D37" s="8">
        <v>2022</v>
      </c>
      <c r="E37" s="8">
        <v>410499</v>
      </c>
      <c r="F37" s="11">
        <v>17</v>
      </c>
      <c r="G37" s="4">
        <v>0</v>
      </c>
      <c r="H37" s="4">
        <v>0</v>
      </c>
      <c r="I37" s="11">
        <v>6262.15</v>
      </c>
      <c r="J37" s="11">
        <v>6262.15</v>
      </c>
      <c r="K37" s="11">
        <v>6957.94</v>
      </c>
      <c r="L37" s="8">
        <v>0.9</v>
      </c>
      <c r="M37" s="34"/>
    </row>
    <row r="38" s="19" customFormat="1" ht="21.6" spans="1:13">
      <c r="A38" s="4">
        <v>36</v>
      </c>
      <c r="B38" s="107" t="s">
        <v>222</v>
      </c>
      <c r="C38" s="8" t="s">
        <v>223</v>
      </c>
      <c r="D38" s="8">
        <v>2022</v>
      </c>
      <c r="E38" s="8">
        <v>410499</v>
      </c>
      <c r="F38" s="11">
        <v>121</v>
      </c>
      <c r="G38" s="4">
        <v>0</v>
      </c>
      <c r="H38" s="4">
        <v>0</v>
      </c>
      <c r="I38" s="11">
        <v>41382.53</v>
      </c>
      <c r="J38" s="11">
        <v>41382.53</v>
      </c>
      <c r="K38" s="11">
        <v>45980.59</v>
      </c>
      <c r="L38" s="8">
        <v>0.9</v>
      </c>
      <c r="M38" s="34"/>
    </row>
    <row r="39" s="19" customFormat="1" ht="11.4" spans="1:13">
      <c r="A39" s="4">
        <v>37</v>
      </c>
      <c r="B39" s="107" t="s">
        <v>224</v>
      </c>
      <c r="C39" s="8" t="s">
        <v>225</v>
      </c>
      <c r="D39" s="8">
        <v>2022</v>
      </c>
      <c r="E39" s="8">
        <v>410499</v>
      </c>
      <c r="F39" s="11">
        <v>8</v>
      </c>
      <c r="G39" s="4">
        <v>0</v>
      </c>
      <c r="H39" s="4">
        <v>0</v>
      </c>
      <c r="I39" s="11">
        <v>3095.98</v>
      </c>
      <c r="J39" s="11">
        <v>3095.98</v>
      </c>
      <c r="K39" s="11">
        <v>3439.98</v>
      </c>
      <c r="L39" s="8">
        <v>0.9</v>
      </c>
      <c r="M39" s="34"/>
    </row>
    <row r="40" s="19" customFormat="1" ht="11.4" spans="1:13">
      <c r="A40" s="4">
        <v>38</v>
      </c>
      <c r="B40" s="107" t="s">
        <v>226</v>
      </c>
      <c r="C40" s="8" t="s">
        <v>227</v>
      </c>
      <c r="D40" s="8">
        <v>2022</v>
      </c>
      <c r="E40" s="8">
        <v>410499</v>
      </c>
      <c r="F40" s="11">
        <v>102</v>
      </c>
      <c r="G40" s="4">
        <v>0</v>
      </c>
      <c r="H40" s="4">
        <v>0</v>
      </c>
      <c r="I40" s="11">
        <v>59351.22</v>
      </c>
      <c r="J40" s="11">
        <v>59351.22</v>
      </c>
      <c r="K40" s="11">
        <v>65945.8</v>
      </c>
      <c r="L40" s="8">
        <v>0.9</v>
      </c>
      <c r="M40" s="34"/>
    </row>
    <row r="41" s="19" customFormat="1" ht="11.4" spans="1:13">
      <c r="A41" s="4">
        <v>39</v>
      </c>
      <c r="B41" s="107" t="s">
        <v>228</v>
      </c>
      <c r="C41" s="8" t="s">
        <v>229</v>
      </c>
      <c r="D41" s="8">
        <v>2022</v>
      </c>
      <c r="E41" s="8">
        <v>410499</v>
      </c>
      <c r="F41" s="11">
        <v>22</v>
      </c>
      <c r="G41" s="4">
        <v>0</v>
      </c>
      <c r="H41" s="4">
        <v>0</v>
      </c>
      <c r="I41" s="11">
        <v>7183.4</v>
      </c>
      <c r="J41" s="11">
        <v>7183.4</v>
      </c>
      <c r="K41" s="11">
        <v>7981.56</v>
      </c>
      <c r="L41" s="8">
        <v>0.9</v>
      </c>
      <c r="M41" s="34"/>
    </row>
    <row r="42" s="19" customFormat="1" ht="11.4" spans="1:13">
      <c r="A42" s="4">
        <v>40</v>
      </c>
      <c r="B42" s="107" t="s">
        <v>230</v>
      </c>
      <c r="C42" s="8" t="s">
        <v>231</v>
      </c>
      <c r="D42" s="8">
        <v>2022</v>
      </c>
      <c r="E42" s="8">
        <v>410499</v>
      </c>
      <c r="F42" s="11">
        <v>4</v>
      </c>
      <c r="G42" s="4">
        <v>0</v>
      </c>
      <c r="H42" s="4">
        <v>0</v>
      </c>
      <c r="I42" s="11">
        <v>2191.27</v>
      </c>
      <c r="J42" s="11">
        <v>2191.27</v>
      </c>
      <c r="K42" s="11">
        <v>2434.74</v>
      </c>
      <c r="L42" s="8">
        <v>0.9</v>
      </c>
      <c r="M42" s="34">
        <v>0</v>
      </c>
    </row>
    <row r="43" s="19" customFormat="1" ht="11.4" spans="1:13">
      <c r="A43" s="4">
        <v>41</v>
      </c>
      <c r="B43" s="107" t="s">
        <v>232</v>
      </c>
      <c r="C43" s="8" t="s">
        <v>233</v>
      </c>
      <c r="D43" s="8">
        <v>2022</v>
      </c>
      <c r="E43" s="8">
        <v>410499</v>
      </c>
      <c r="F43" s="11">
        <v>10</v>
      </c>
      <c r="G43" s="4">
        <v>0</v>
      </c>
      <c r="H43" s="4">
        <v>0</v>
      </c>
      <c r="I43" s="11">
        <v>3945.28</v>
      </c>
      <c r="J43" s="11">
        <v>3945.28</v>
      </c>
      <c r="K43" s="11">
        <v>4383.64</v>
      </c>
      <c r="L43" s="8">
        <v>0.9</v>
      </c>
      <c r="M43" s="34"/>
    </row>
    <row r="44" s="19" customFormat="1" ht="11.4" spans="1:13">
      <c r="A44" s="4">
        <v>42</v>
      </c>
      <c r="B44" s="107" t="s">
        <v>234</v>
      </c>
      <c r="C44" s="8" t="s">
        <v>235</v>
      </c>
      <c r="D44" s="8">
        <v>2022</v>
      </c>
      <c r="E44" s="8">
        <v>410499</v>
      </c>
      <c r="F44" s="11">
        <v>2</v>
      </c>
      <c r="G44" s="4">
        <v>0</v>
      </c>
      <c r="H44" s="4">
        <v>0</v>
      </c>
      <c r="I44" s="11">
        <v>779.11</v>
      </c>
      <c r="J44" s="11">
        <v>779.11</v>
      </c>
      <c r="K44" s="11">
        <v>865.68</v>
      </c>
      <c r="L44" s="8">
        <v>0.9</v>
      </c>
      <c r="M44" s="34"/>
    </row>
    <row r="45" s="19" customFormat="1" ht="11.4" spans="1:13">
      <c r="A45" s="4">
        <v>43</v>
      </c>
      <c r="B45" s="107" t="s">
        <v>236</v>
      </c>
      <c r="C45" s="8" t="s">
        <v>237</v>
      </c>
      <c r="D45" s="8">
        <v>2022</v>
      </c>
      <c r="E45" s="8">
        <v>410499</v>
      </c>
      <c r="F45" s="11">
        <v>3</v>
      </c>
      <c r="G45" s="4">
        <v>0</v>
      </c>
      <c r="H45" s="4">
        <v>0</v>
      </c>
      <c r="I45" s="11">
        <v>962.77</v>
      </c>
      <c r="J45" s="11">
        <v>962.77</v>
      </c>
      <c r="K45" s="11">
        <v>1069.74</v>
      </c>
      <c r="L45" s="8">
        <v>0.9</v>
      </c>
      <c r="M45" s="34"/>
    </row>
    <row r="46" s="19" customFormat="1" ht="11.4" spans="1:13">
      <c r="A46" s="4">
        <v>44</v>
      </c>
      <c r="B46" s="107" t="s">
        <v>238</v>
      </c>
      <c r="C46" s="8" t="s">
        <v>239</v>
      </c>
      <c r="D46" s="8">
        <v>2022</v>
      </c>
      <c r="E46" s="8">
        <v>410499</v>
      </c>
      <c r="F46" s="11">
        <v>15</v>
      </c>
      <c r="G46" s="4">
        <v>0</v>
      </c>
      <c r="H46" s="4">
        <v>0</v>
      </c>
      <c r="I46" s="11">
        <v>5255.71</v>
      </c>
      <c r="J46" s="11">
        <v>5255.71</v>
      </c>
      <c r="K46" s="11">
        <v>5839.68</v>
      </c>
      <c r="L46" s="8">
        <v>0.9</v>
      </c>
      <c r="M46" s="34"/>
    </row>
    <row r="47" s="19" customFormat="1" ht="11.4" spans="1:13">
      <c r="A47" s="4">
        <v>45</v>
      </c>
      <c r="B47" s="107" t="s">
        <v>240</v>
      </c>
      <c r="C47" s="8" t="s">
        <v>241</v>
      </c>
      <c r="D47" s="8">
        <v>2022</v>
      </c>
      <c r="E47" s="8">
        <v>410499</v>
      </c>
      <c r="F47" s="11">
        <v>1</v>
      </c>
      <c r="G47" s="4">
        <v>0</v>
      </c>
      <c r="H47" s="4">
        <v>0</v>
      </c>
      <c r="I47" s="11">
        <v>342.47</v>
      </c>
      <c r="J47" s="11">
        <v>342.47</v>
      </c>
      <c r="K47" s="11">
        <v>380.52</v>
      </c>
      <c r="L47" s="8">
        <v>0.9</v>
      </c>
      <c r="M47" s="34"/>
    </row>
    <row r="48" s="19" customFormat="1" ht="11.4" spans="1:13">
      <c r="A48" s="4">
        <v>46</v>
      </c>
      <c r="B48" s="107" t="s">
        <v>242</v>
      </c>
      <c r="C48" s="8" t="s">
        <v>243</v>
      </c>
      <c r="D48" s="8">
        <v>2022</v>
      </c>
      <c r="E48" s="8">
        <v>410499</v>
      </c>
      <c r="F48" s="11">
        <v>5</v>
      </c>
      <c r="G48" s="4">
        <v>0</v>
      </c>
      <c r="H48" s="4">
        <v>0</v>
      </c>
      <c r="I48" s="11">
        <v>1676.7</v>
      </c>
      <c r="J48" s="11">
        <v>1676.7</v>
      </c>
      <c r="K48" s="11">
        <v>1863</v>
      </c>
      <c r="L48" s="8">
        <v>0.9</v>
      </c>
      <c r="M48" s="34"/>
    </row>
    <row r="49" s="19" customFormat="1" ht="11.4" spans="1:13">
      <c r="A49" s="4">
        <v>47</v>
      </c>
      <c r="B49" s="107" t="s">
        <v>244</v>
      </c>
      <c r="C49" s="8" t="s">
        <v>245</v>
      </c>
      <c r="D49" s="8">
        <v>2022</v>
      </c>
      <c r="E49" s="8">
        <v>410499</v>
      </c>
      <c r="F49" s="11">
        <v>11</v>
      </c>
      <c r="G49" s="4">
        <v>0</v>
      </c>
      <c r="H49" s="4">
        <v>0</v>
      </c>
      <c r="I49" s="11">
        <v>4096.26</v>
      </c>
      <c r="J49" s="11">
        <v>4096.26</v>
      </c>
      <c r="K49" s="11">
        <v>4551.4</v>
      </c>
      <c r="L49" s="8">
        <v>0.9</v>
      </c>
      <c r="M49" s="34"/>
    </row>
    <row r="50" s="19" customFormat="1" ht="11.4" spans="1:13">
      <c r="A50" s="4">
        <v>48</v>
      </c>
      <c r="B50" s="107" t="s">
        <v>246</v>
      </c>
      <c r="C50" s="8" t="s">
        <v>247</v>
      </c>
      <c r="D50" s="8">
        <v>2022</v>
      </c>
      <c r="E50" s="8">
        <v>410499</v>
      </c>
      <c r="F50" s="11">
        <v>385</v>
      </c>
      <c r="G50" s="4">
        <v>0</v>
      </c>
      <c r="H50" s="4">
        <v>0</v>
      </c>
      <c r="I50" s="11">
        <v>134894.81</v>
      </c>
      <c r="J50" s="11">
        <v>134894.81</v>
      </c>
      <c r="K50" s="11">
        <v>149883.12</v>
      </c>
      <c r="L50" s="8">
        <v>0.9</v>
      </c>
      <c r="M50" s="34"/>
    </row>
    <row r="51" s="19" customFormat="1" ht="11.4" spans="1:13">
      <c r="A51" s="4">
        <v>49</v>
      </c>
      <c r="B51" s="107" t="s">
        <v>248</v>
      </c>
      <c r="C51" s="8" t="s">
        <v>249</v>
      </c>
      <c r="D51" s="8">
        <v>2022</v>
      </c>
      <c r="E51" s="8">
        <v>410499</v>
      </c>
      <c r="F51" s="11">
        <v>5</v>
      </c>
      <c r="G51" s="4">
        <v>0</v>
      </c>
      <c r="H51" s="4">
        <v>0</v>
      </c>
      <c r="I51" s="11">
        <v>2628.07</v>
      </c>
      <c r="J51" s="11">
        <v>2628.07</v>
      </c>
      <c r="K51" s="11">
        <v>2920.08</v>
      </c>
      <c r="L51" s="8">
        <v>0.9</v>
      </c>
      <c r="M51" s="34"/>
    </row>
    <row r="52" s="19" customFormat="1" ht="11.4" spans="1:13">
      <c r="A52" s="4">
        <v>50</v>
      </c>
      <c r="B52" s="107" t="s">
        <v>250</v>
      </c>
      <c r="C52" s="8" t="s">
        <v>251</v>
      </c>
      <c r="D52" s="8">
        <v>2022</v>
      </c>
      <c r="E52" s="8">
        <v>410499</v>
      </c>
      <c r="F52" s="11">
        <v>8</v>
      </c>
      <c r="G52" s="4">
        <v>0</v>
      </c>
      <c r="H52" s="4">
        <v>0</v>
      </c>
      <c r="I52" s="11">
        <v>4548.91</v>
      </c>
      <c r="J52" s="11">
        <v>4548.91</v>
      </c>
      <c r="K52" s="11">
        <v>5054.34</v>
      </c>
      <c r="L52" s="8">
        <v>0.9</v>
      </c>
      <c r="M52" s="34"/>
    </row>
    <row r="53" s="19" customFormat="1" ht="11.4" spans="1:13">
      <c r="A53" s="4">
        <v>51</v>
      </c>
      <c r="B53" s="107" t="s">
        <v>252</v>
      </c>
      <c r="C53" s="8" t="s">
        <v>253</v>
      </c>
      <c r="D53" s="8">
        <v>2022</v>
      </c>
      <c r="E53" s="8">
        <v>410499</v>
      </c>
      <c r="F53" s="11">
        <v>8</v>
      </c>
      <c r="G53" s="4">
        <v>0</v>
      </c>
      <c r="H53" s="4">
        <v>0</v>
      </c>
      <c r="I53" s="11">
        <v>2409.48</v>
      </c>
      <c r="J53" s="11">
        <v>2409.48</v>
      </c>
      <c r="K53" s="11">
        <v>2677.2</v>
      </c>
      <c r="L53" s="8">
        <v>0.9</v>
      </c>
      <c r="M53" s="34"/>
    </row>
    <row r="54" s="19" customFormat="1" ht="11.4" spans="1:13">
      <c r="A54" s="4">
        <v>52</v>
      </c>
      <c r="B54" s="107" t="s">
        <v>254</v>
      </c>
      <c r="C54" s="8" t="s">
        <v>255</v>
      </c>
      <c r="D54" s="8">
        <v>2022</v>
      </c>
      <c r="E54" s="8">
        <v>410499</v>
      </c>
      <c r="F54" s="11">
        <v>274</v>
      </c>
      <c r="G54" s="4">
        <v>0</v>
      </c>
      <c r="H54" s="4">
        <v>0</v>
      </c>
      <c r="I54" s="11">
        <v>85557.77</v>
      </c>
      <c r="J54" s="11">
        <v>85557.77</v>
      </c>
      <c r="K54" s="11">
        <v>95064.19</v>
      </c>
      <c r="L54" s="8">
        <v>0.9</v>
      </c>
      <c r="M54" s="34"/>
    </row>
    <row r="55" s="19" customFormat="1" ht="11.4" spans="1:13">
      <c r="A55" s="4">
        <v>53</v>
      </c>
      <c r="B55" s="106" t="s">
        <v>256</v>
      </c>
      <c r="C55" s="7" t="s">
        <v>257</v>
      </c>
      <c r="D55" s="8">
        <v>2022</v>
      </c>
      <c r="E55" s="8">
        <v>410499</v>
      </c>
      <c r="F55" s="9">
        <v>9</v>
      </c>
      <c r="G55" s="4">
        <v>0</v>
      </c>
      <c r="H55" s="4">
        <v>0</v>
      </c>
      <c r="I55" s="9">
        <v>2569.95</v>
      </c>
      <c r="J55" s="9">
        <v>2569.95</v>
      </c>
      <c r="K55" s="9">
        <v>2855.5</v>
      </c>
      <c r="L55" s="8">
        <v>0.9</v>
      </c>
      <c r="M55" s="34"/>
    </row>
    <row r="56" ht="40" customHeight="1" spans="1:12">
      <c r="A56" s="12" t="s">
        <v>258</v>
      </c>
      <c r="B56" s="13"/>
      <c r="C56" s="14" t="s">
        <v>259</v>
      </c>
      <c r="D56" s="14"/>
      <c r="E56" s="14"/>
      <c r="F56" s="15">
        <f>SUM(F3:F55)</f>
        <v>12358</v>
      </c>
      <c r="G56" s="16">
        <v>0</v>
      </c>
      <c r="H56" s="16">
        <v>0</v>
      </c>
      <c r="I56" s="15">
        <f>SUM(I3:I55)</f>
        <v>4726257.97</v>
      </c>
      <c r="J56" s="15">
        <f>SUM(J3:J55)</f>
        <v>4726257.97</v>
      </c>
      <c r="K56" s="15">
        <f>SUM(K3:K55)</f>
        <v>5251397.72</v>
      </c>
      <c r="L56" s="15"/>
    </row>
    <row r="57" ht="32.4" spans="1:12">
      <c r="A57" s="27" t="s">
        <v>1</v>
      </c>
      <c r="B57" s="28" t="s">
        <v>28</v>
      </c>
      <c r="C57" s="28" t="s">
        <v>29</v>
      </c>
      <c r="D57" s="28" t="s">
        <v>30</v>
      </c>
      <c r="E57" s="28" t="s">
        <v>31</v>
      </c>
      <c r="F57" s="28" t="s">
        <v>32</v>
      </c>
      <c r="G57" s="28" t="s">
        <v>33</v>
      </c>
      <c r="H57" s="28" t="s">
        <v>34</v>
      </c>
      <c r="I57" s="28" t="s">
        <v>35</v>
      </c>
      <c r="J57" s="28" t="s">
        <v>36</v>
      </c>
      <c r="K57" s="35" t="s">
        <v>37</v>
      </c>
      <c r="L57" s="28" t="s">
        <v>38</v>
      </c>
    </row>
    <row r="58" s="20" customFormat="1" ht="12" spans="1:13">
      <c r="A58" s="27">
        <v>1</v>
      </c>
      <c r="B58" s="108" t="s">
        <v>260</v>
      </c>
      <c r="C58" s="28" t="s">
        <v>261</v>
      </c>
      <c r="D58" s="30">
        <v>2022</v>
      </c>
      <c r="E58" s="30">
        <v>410422</v>
      </c>
      <c r="F58" s="28">
        <v>11</v>
      </c>
      <c r="G58" s="28">
        <v>0</v>
      </c>
      <c r="H58" s="28">
        <v>0</v>
      </c>
      <c r="I58" s="28">
        <v>5547.21</v>
      </c>
      <c r="J58" s="28">
        <v>5547.21</v>
      </c>
      <c r="K58" s="35">
        <v>11094.42</v>
      </c>
      <c r="L58" s="28">
        <v>0.5</v>
      </c>
      <c r="M58" s="25"/>
    </row>
    <row r="59" s="20" customFormat="1" ht="11.4" spans="1:13">
      <c r="A59" s="31">
        <v>2</v>
      </c>
      <c r="B59" s="29" t="s">
        <v>262</v>
      </c>
      <c r="C59" s="29" t="s">
        <v>263</v>
      </c>
      <c r="D59" s="11">
        <v>2022</v>
      </c>
      <c r="E59" s="11">
        <v>410422</v>
      </c>
      <c r="F59" s="29">
        <v>8</v>
      </c>
      <c r="G59" s="29">
        <v>0</v>
      </c>
      <c r="H59" s="29">
        <v>-8</v>
      </c>
      <c r="I59" s="29">
        <v>4672.72</v>
      </c>
      <c r="J59" s="29">
        <v>4672.72</v>
      </c>
      <c r="K59" s="36">
        <v>5191.91</v>
      </c>
      <c r="L59" s="29">
        <v>0.9</v>
      </c>
      <c r="M59" s="25"/>
    </row>
    <row r="60" s="20" customFormat="1" ht="11.4" spans="1:13">
      <c r="A60" s="31">
        <v>3</v>
      </c>
      <c r="B60" s="29" t="s">
        <v>264</v>
      </c>
      <c r="C60" s="29" t="s">
        <v>265</v>
      </c>
      <c r="D60" s="11">
        <v>2022</v>
      </c>
      <c r="E60" s="11">
        <v>410422</v>
      </c>
      <c r="F60" s="29">
        <v>16</v>
      </c>
      <c r="G60" s="29">
        <v>0</v>
      </c>
      <c r="H60" s="29">
        <v>0</v>
      </c>
      <c r="I60" s="29">
        <v>5316.91</v>
      </c>
      <c r="J60" s="29">
        <v>5316.91</v>
      </c>
      <c r="K60" s="36">
        <v>5907.68</v>
      </c>
      <c r="L60" s="29">
        <v>0.9</v>
      </c>
      <c r="M60" s="25"/>
    </row>
    <row r="61" s="20" customFormat="1" ht="11.4" spans="1:13">
      <c r="A61" s="31">
        <v>4</v>
      </c>
      <c r="B61" s="29" t="s">
        <v>266</v>
      </c>
      <c r="C61" s="29" t="s">
        <v>267</v>
      </c>
      <c r="D61" s="11">
        <v>2022</v>
      </c>
      <c r="E61" s="11">
        <v>410422</v>
      </c>
      <c r="F61" s="29">
        <v>1</v>
      </c>
      <c r="G61" s="29">
        <v>0</v>
      </c>
      <c r="H61" s="29">
        <v>0</v>
      </c>
      <c r="I61" s="29">
        <v>320.92</v>
      </c>
      <c r="J61" s="29">
        <v>320.92</v>
      </c>
      <c r="K61" s="36">
        <v>356.58</v>
      </c>
      <c r="L61" s="29">
        <v>0.9</v>
      </c>
      <c r="M61" s="25"/>
    </row>
    <row r="62" s="20" customFormat="1" ht="11.4" spans="1:13">
      <c r="A62" s="31">
        <v>5</v>
      </c>
      <c r="B62" s="29" t="s">
        <v>268</v>
      </c>
      <c r="C62" s="29" t="s">
        <v>269</v>
      </c>
      <c r="D62" s="11">
        <v>2022</v>
      </c>
      <c r="E62" s="11">
        <v>410422</v>
      </c>
      <c r="F62" s="29">
        <v>3</v>
      </c>
      <c r="G62" s="29">
        <v>0</v>
      </c>
      <c r="H62" s="29">
        <v>0</v>
      </c>
      <c r="I62" s="29">
        <v>962.77</v>
      </c>
      <c r="J62" s="29">
        <v>962.77</v>
      </c>
      <c r="K62" s="36">
        <v>1069.74</v>
      </c>
      <c r="L62" s="29">
        <v>0.9</v>
      </c>
      <c r="M62" s="25"/>
    </row>
    <row r="63" s="20" customFormat="1" ht="11.4" spans="1:13">
      <c r="A63" s="31">
        <v>6</v>
      </c>
      <c r="B63" s="29" t="s">
        <v>270</v>
      </c>
      <c r="C63" s="29" t="s">
        <v>271</v>
      </c>
      <c r="D63" s="11">
        <v>2022</v>
      </c>
      <c r="E63" s="11">
        <v>410422</v>
      </c>
      <c r="F63" s="29">
        <v>5</v>
      </c>
      <c r="G63" s="29">
        <v>0</v>
      </c>
      <c r="H63" s="29">
        <v>0</v>
      </c>
      <c r="I63" s="29">
        <v>1895.95</v>
      </c>
      <c r="J63" s="29">
        <v>1895.95</v>
      </c>
      <c r="K63" s="36">
        <v>2106.61</v>
      </c>
      <c r="L63" s="29">
        <v>0.9</v>
      </c>
      <c r="M63" s="25"/>
    </row>
    <row r="64" s="20" customFormat="1" ht="11.4" spans="1:13">
      <c r="A64" s="31">
        <v>7</v>
      </c>
      <c r="B64" s="29" t="s">
        <v>272</v>
      </c>
      <c r="C64" s="29" t="s">
        <v>273</v>
      </c>
      <c r="D64" s="11">
        <v>2022</v>
      </c>
      <c r="E64" s="11">
        <v>410422</v>
      </c>
      <c r="F64" s="29">
        <v>6</v>
      </c>
      <c r="G64" s="29">
        <v>0</v>
      </c>
      <c r="H64" s="29">
        <v>0</v>
      </c>
      <c r="I64" s="29">
        <v>2011.72</v>
      </c>
      <c r="J64" s="29">
        <v>2011.72</v>
      </c>
      <c r="K64" s="36">
        <v>2235.24</v>
      </c>
      <c r="L64" s="29">
        <v>0.9</v>
      </c>
      <c r="M64" s="25"/>
    </row>
    <row r="65" s="20" customFormat="1" ht="11.4" spans="1:13">
      <c r="A65" s="31">
        <v>8</v>
      </c>
      <c r="B65" s="29" t="s">
        <v>274</v>
      </c>
      <c r="C65" s="29" t="s">
        <v>275</v>
      </c>
      <c r="D65" s="11">
        <v>2022</v>
      </c>
      <c r="E65" s="11">
        <v>410422</v>
      </c>
      <c r="F65" s="29">
        <v>15</v>
      </c>
      <c r="G65" s="29">
        <v>0</v>
      </c>
      <c r="H65" s="29">
        <v>0</v>
      </c>
      <c r="I65" s="29">
        <v>5029.47</v>
      </c>
      <c r="J65" s="29">
        <v>5029.47</v>
      </c>
      <c r="K65" s="36">
        <v>5588.3</v>
      </c>
      <c r="L65" s="29">
        <v>0.9</v>
      </c>
      <c r="M65" s="25"/>
    </row>
    <row r="66" s="20" customFormat="1" ht="11.4" spans="1:13">
      <c r="A66" s="31">
        <v>9</v>
      </c>
      <c r="B66" s="29" t="s">
        <v>276</v>
      </c>
      <c r="C66" s="29" t="s">
        <v>277</v>
      </c>
      <c r="D66" s="11">
        <v>2022</v>
      </c>
      <c r="E66" s="11">
        <v>410422</v>
      </c>
      <c r="F66" s="29">
        <v>26</v>
      </c>
      <c r="G66" s="29">
        <v>0</v>
      </c>
      <c r="H66" s="29">
        <v>-2</v>
      </c>
      <c r="I66" s="29">
        <v>8215.05</v>
      </c>
      <c r="J66" s="29">
        <v>8215.05</v>
      </c>
      <c r="K66" s="36">
        <v>9127.83</v>
      </c>
      <c r="L66" s="29">
        <v>0.9</v>
      </c>
      <c r="M66" s="25"/>
    </row>
    <row r="67" s="20" customFormat="1" ht="11.4" spans="1:13">
      <c r="A67" s="31">
        <v>10</v>
      </c>
      <c r="B67" s="29" t="s">
        <v>278</v>
      </c>
      <c r="C67" s="29" t="s">
        <v>279</v>
      </c>
      <c r="D67" s="11">
        <v>2022</v>
      </c>
      <c r="E67" s="11">
        <v>410422</v>
      </c>
      <c r="F67" s="29">
        <v>1</v>
      </c>
      <c r="G67" s="29">
        <v>0</v>
      </c>
      <c r="H67" s="29">
        <v>0</v>
      </c>
      <c r="I67" s="29">
        <v>342.47</v>
      </c>
      <c r="J67" s="29">
        <v>342.47</v>
      </c>
      <c r="K67" s="36">
        <v>380.52</v>
      </c>
      <c r="L67" s="29">
        <v>0.9</v>
      </c>
      <c r="M67" s="25"/>
    </row>
    <row r="68" s="20" customFormat="1" ht="11.4" spans="1:13">
      <c r="A68" s="31">
        <v>11</v>
      </c>
      <c r="B68" s="29" t="s">
        <v>280</v>
      </c>
      <c r="C68" s="29" t="s">
        <v>281</v>
      </c>
      <c r="D68" s="11">
        <v>2022</v>
      </c>
      <c r="E68" s="11">
        <v>410422</v>
      </c>
      <c r="F68" s="29">
        <v>10</v>
      </c>
      <c r="G68" s="29">
        <v>0</v>
      </c>
      <c r="H68" s="29">
        <v>0</v>
      </c>
      <c r="I68" s="29">
        <v>2887.94</v>
      </c>
      <c r="J68" s="29">
        <v>2887.94</v>
      </c>
      <c r="K68" s="36">
        <v>3208.8</v>
      </c>
      <c r="L68" s="29">
        <v>0.9</v>
      </c>
      <c r="M68" s="25"/>
    </row>
    <row r="69" s="18" customFormat="1" spans="1:13">
      <c r="A69" s="31">
        <v>12</v>
      </c>
      <c r="B69" s="29" t="s">
        <v>282</v>
      </c>
      <c r="C69" s="29" t="s">
        <v>283</v>
      </c>
      <c r="D69" s="29">
        <v>2022</v>
      </c>
      <c r="E69" s="29">
        <v>410422</v>
      </c>
      <c r="F69" s="29">
        <v>47</v>
      </c>
      <c r="G69" s="29">
        <v>0</v>
      </c>
      <c r="H69" s="29">
        <v>0</v>
      </c>
      <c r="I69" s="29">
        <v>17397.4</v>
      </c>
      <c r="J69" s="29">
        <v>17397.4</v>
      </c>
      <c r="K69" s="29">
        <v>19330.44</v>
      </c>
      <c r="L69" s="29">
        <v>0.9</v>
      </c>
      <c r="M69" s="50">
        <v>12</v>
      </c>
    </row>
    <row r="70" ht="40" customHeight="1" spans="1:12">
      <c r="A70" s="37" t="s">
        <v>284</v>
      </c>
      <c r="B70" s="14"/>
      <c r="C70" s="14" t="s">
        <v>285</v>
      </c>
      <c r="D70" s="38"/>
      <c r="E70" s="38"/>
      <c r="F70" s="14">
        <f>SUM(F58:F69)</f>
        <v>149</v>
      </c>
      <c r="G70" s="14"/>
      <c r="H70" s="14">
        <f>SUM(H58:H69)</f>
        <v>-10</v>
      </c>
      <c r="I70" s="14">
        <f>SUM(I58:I69)</f>
        <v>54600.53</v>
      </c>
      <c r="J70" s="14">
        <f>SUM(J58:J69)</f>
        <v>54600.53</v>
      </c>
      <c r="K70" s="14">
        <f>SUM(K58:K69)</f>
        <v>65598.07</v>
      </c>
      <c r="L70" s="38"/>
    </row>
    <row r="71" ht="32.4" spans="1:12">
      <c r="A71" s="27" t="s">
        <v>1</v>
      </c>
      <c r="B71" s="5" t="s">
        <v>28</v>
      </c>
      <c r="C71" s="4" t="s">
        <v>29</v>
      </c>
      <c r="D71" s="5" t="s">
        <v>30</v>
      </c>
      <c r="E71" s="5" t="s">
        <v>31</v>
      </c>
      <c r="F71" s="5" t="s">
        <v>32</v>
      </c>
      <c r="G71" s="5" t="s">
        <v>33</v>
      </c>
      <c r="H71" s="5" t="s">
        <v>34</v>
      </c>
      <c r="I71" s="5" t="s">
        <v>35</v>
      </c>
      <c r="J71" s="5" t="s">
        <v>36</v>
      </c>
      <c r="K71" s="51" t="s">
        <v>37</v>
      </c>
      <c r="L71" s="5" t="s">
        <v>38</v>
      </c>
    </row>
    <row r="72" s="18" customFormat="1" spans="1:13">
      <c r="A72" s="39">
        <v>1</v>
      </c>
      <c r="B72" s="107" t="s">
        <v>286</v>
      </c>
      <c r="C72" s="10" t="s">
        <v>287</v>
      </c>
      <c r="D72" s="10">
        <v>2022</v>
      </c>
      <c r="E72" s="10">
        <v>410481</v>
      </c>
      <c r="F72" s="10">
        <v>2</v>
      </c>
      <c r="G72" s="10">
        <v>0</v>
      </c>
      <c r="H72" s="10">
        <v>0</v>
      </c>
      <c r="I72" s="52">
        <v>57.55</v>
      </c>
      <c r="J72" s="52">
        <v>57.55</v>
      </c>
      <c r="K72" s="10">
        <v>63.94</v>
      </c>
      <c r="L72" s="10">
        <v>0.9</v>
      </c>
      <c r="M72" s="53"/>
    </row>
    <row r="73" s="18" customFormat="1" spans="1:13">
      <c r="A73" s="39">
        <v>2</v>
      </c>
      <c r="B73" s="107" t="s">
        <v>288</v>
      </c>
      <c r="C73" s="10" t="s">
        <v>289</v>
      </c>
      <c r="D73" s="10">
        <v>2022</v>
      </c>
      <c r="E73" s="10">
        <v>410481</v>
      </c>
      <c r="F73" s="10">
        <v>1</v>
      </c>
      <c r="G73" s="10">
        <v>0</v>
      </c>
      <c r="H73" s="10">
        <v>0</v>
      </c>
      <c r="I73" s="52">
        <v>28.77</v>
      </c>
      <c r="J73" s="52">
        <v>28.77</v>
      </c>
      <c r="K73" s="10">
        <v>31.97</v>
      </c>
      <c r="L73" s="10">
        <v>0.9</v>
      </c>
      <c r="M73" s="53"/>
    </row>
    <row r="74" s="18" customFormat="1" spans="1:13">
      <c r="A74" s="39">
        <v>3</v>
      </c>
      <c r="B74" s="107" t="s">
        <v>290</v>
      </c>
      <c r="C74" s="10" t="s">
        <v>291</v>
      </c>
      <c r="D74" s="10">
        <v>2022</v>
      </c>
      <c r="E74" s="10">
        <v>410481</v>
      </c>
      <c r="F74" s="10">
        <v>10</v>
      </c>
      <c r="G74" s="10">
        <v>0</v>
      </c>
      <c r="H74" s="10">
        <v>0</v>
      </c>
      <c r="I74" s="52">
        <v>287.73</v>
      </c>
      <c r="J74" s="52">
        <v>287.73</v>
      </c>
      <c r="K74" s="10">
        <v>319.7</v>
      </c>
      <c r="L74" s="10">
        <v>0.9</v>
      </c>
      <c r="M74" s="53"/>
    </row>
    <row r="75" s="18" customFormat="1" spans="1:13">
      <c r="A75" s="39">
        <v>4</v>
      </c>
      <c r="B75" s="107" t="s">
        <v>292</v>
      </c>
      <c r="C75" s="10" t="s">
        <v>293</v>
      </c>
      <c r="D75" s="10">
        <v>2022</v>
      </c>
      <c r="E75" s="10">
        <v>410481</v>
      </c>
      <c r="F75" s="10">
        <v>1</v>
      </c>
      <c r="G75" s="10">
        <v>0</v>
      </c>
      <c r="H75" s="10">
        <v>0</v>
      </c>
      <c r="I75" s="52">
        <v>28.77</v>
      </c>
      <c r="J75" s="52">
        <v>28.77</v>
      </c>
      <c r="K75" s="10">
        <v>31.97</v>
      </c>
      <c r="L75" s="10">
        <v>0.9</v>
      </c>
      <c r="M75" s="53"/>
    </row>
    <row r="76" s="18" customFormat="1" spans="1:13">
      <c r="A76" s="39">
        <v>5</v>
      </c>
      <c r="B76" s="107" t="s">
        <v>294</v>
      </c>
      <c r="C76" s="10" t="s">
        <v>295</v>
      </c>
      <c r="D76" s="10">
        <v>2022</v>
      </c>
      <c r="E76" s="10">
        <v>410481</v>
      </c>
      <c r="F76" s="10">
        <v>5</v>
      </c>
      <c r="G76" s="10">
        <v>0</v>
      </c>
      <c r="H76" s="10">
        <v>0</v>
      </c>
      <c r="I76" s="52">
        <v>287.73</v>
      </c>
      <c r="J76" s="52">
        <v>287.73</v>
      </c>
      <c r="K76" s="10">
        <v>319.7</v>
      </c>
      <c r="L76" s="10">
        <v>0.9</v>
      </c>
      <c r="M76" s="53"/>
    </row>
    <row r="77" s="18" customFormat="1" spans="1:13">
      <c r="A77" s="39">
        <v>6</v>
      </c>
      <c r="B77" s="107" t="s">
        <v>296</v>
      </c>
      <c r="C77" s="10" t="s">
        <v>297</v>
      </c>
      <c r="D77" s="10">
        <v>2022</v>
      </c>
      <c r="E77" s="10">
        <v>410481</v>
      </c>
      <c r="F77" s="10">
        <v>2</v>
      </c>
      <c r="G77" s="10">
        <v>0</v>
      </c>
      <c r="H77" s="10">
        <v>0</v>
      </c>
      <c r="I77" s="52">
        <v>115.09</v>
      </c>
      <c r="J77" s="52">
        <v>115.09</v>
      </c>
      <c r="K77" s="10">
        <v>127.88</v>
      </c>
      <c r="L77" s="10">
        <v>0.9</v>
      </c>
      <c r="M77" s="53"/>
    </row>
    <row r="78" s="18" customFormat="1" spans="1:13">
      <c r="A78" s="39">
        <v>7</v>
      </c>
      <c r="B78" s="107" t="s">
        <v>298</v>
      </c>
      <c r="C78" s="10" t="s">
        <v>299</v>
      </c>
      <c r="D78" s="10">
        <v>2022</v>
      </c>
      <c r="E78" s="10">
        <v>410481</v>
      </c>
      <c r="F78" s="10">
        <v>1</v>
      </c>
      <c r="G78" s="10">
        <v>0</v>
      </c>
      <c r="H78" s="10">
        <v>0</v>
      </c>
      <c r="I78" s="52">
        <v>28.77</v>
      </c>
      <c r="J78" s="52">
        <v>28.77</v>
      </c>
      <c r="K78" s="10">
        <v>31.97</v>
      </c>
      <c r="L78" s="10">
        <v>0.9</v>
      </c>
      <c r="M78" s="53"/>
    </row>
    <row r="79" s="18" customFormat="1" spans="1:13">
      <c r="A79" s="39">
        <v>8</v>
      </c>
      <c r="B79" s="107" t="s">
        <v>300</v>
      </c>
      <c r="C79" s="10" t="s">
        <v>301</v>
      </c>
      <c r="D79" s="10">
        <v>2022</v>
      </c>
      <c r="E79" s="10">
        <v>410481</v>
      </c>
      <c r="F79" s="10">
        <v>3</v>
      </c>
      <c r="G79" s="10">
        <v>0</v>
      </c>
      <c r="H79" s="10">
        <v>0</v>
      </c>
      <c r="I79" s="10">
        <v>172.64</v>
      </c>
      <c r="J79" s="10">
        <v>172.64</v>
      </c>
      <c r="K79" s="10">
        <v>191.82</v>
      </c>
      <c r="L79" s="10">
        <v>0.9</v>
      </c>
      <c r="M79" s="50">
        <v>8</v>
      </c>
    </row>
    <row r="80" ht="40" customHeight="1" spans="1:12">
      <c r="A80" s="12" t="s">
        <v>302</v>
      </c>
      <c r="B80" s="40"/>
      <c r="C80" s="41" t="s">
        <v>303</v>
      </c>
      <c r="D80" s="42"/>
      <c r="E80" s="42"/>
      <c r="F80" s="14">
        <f>SUM(F72:F79)</f>
        <v>25</v>
      </c>
      <c r="G80" s="14"/>
      <c r="H80" s="14">
        <f>SUM(H72:H79)</f>
        <v>0</v>
      </c>
      <c r="I80" s="14">
        <f>SUM(I72:I79)</f>
        <v>1007.05</v>
      </c>
      <c r="J80" s="14">
        <f>SUM(J72:J79)</f>
        <v>1007.05</v>
      </c>
      <c r="K80" s="14">
        <f>SUM(K72:K79)</f>
        <v>1118.95</v>
      </c>
      <c r="L80" s="54"/>
    </row>
    <row r="81" ht="32.4" spans="1:12">
      <c r="A81" s="27" t="s">
        <v>1</v>
      </c>
      <c r="B81" s="43" t="s">
        <v>28</v>
      </c>
      <c r="C81" s="44" t="s">
        <v>29</v>
      </c>
      <c r="D81" s="43" t="s">
        <v>30</v>
      </c>
      <c r="E81" s="43" t="s">
        <v>31</v>
      </c>
      <c r="F81" s="43" t="s">
        <v>32</v>
      </c>
      <c r="G81" s="43" t="s">
        <v>33</v>
      </c>
      <c r="H81" s="43" t="s">
        <v>34</v>
      </c>
      <c r="I81" s="43" t="s">
        <v>35</v>
      </c>
      <c r="J81" s="43" t="s">
        <v>36</v>
      </c>
      <c r="K81" s="55" t="s">
        <v>37</v>
      </c>
      <c r="L81" s="43" t="s">
        <v>38</v>
      </c>
    </row>
    <row r="82" s="20" customFormat="1" spans="1:13">
      <c r="A82" s="45">
        <v>1</v>
      </c>
      <c r="B82" s="46">
        <v>410421001639</v>
      </c>
      <c r="C82" s="47" t="s">
        <v>304</v>
      </c>
      <c r="D82" s="47">
        <v>2022</v>
      </c>
      <c r="E82" s="47">
        <v>410421</v>
      </c>
      <c r="F82" s="44">
        <v>41</v>
      </c>
      <c r="G82" s="47">
        <v>0</v>
      </c>
      <c r="H82" s="47">
        <v>0</v>
      </c>
      <c r="I82" s="47">
        <v>5602.55</v>
      </c>
      <c r="J82" s="47">
        <v>5602.55</v>
      </c>
      <c r="K82" s="47">
        <v>11205.1</v>
      </c>
      <c r="L82" s="47">
        <v>0.5</v>
      </c>
      <c r="M82" s="25"/>
    </row>
    <row r="83" s="20" customFormat="1" spans="1:13">
      <c r="A83" s="45">
        <v>2</v>
      </c>
      <c r="B83" s="46">
        <v>410421001795</v>
      </c>
      <c r="C83" s="47" t="s">
        <v>305</v>
      </c>
      <c r="D83" s="47">
        <v>2022</v>
      </c>
      <c r="E83" s="47">
        <v>410421</v>
      </c>
      <c r="F83" s="44">
        <v>159</v>
      </c>
      <c r="G83" s="47">
        <v>0</v>
      </c>
      <c r="H83" s="47">
        <v>0</v>
      </c>
      <c r="I83" s="47">
        <v>23565.63</v>
      </c>
      <c r="J83" s="47">
        <v>23565.63</v>
      </c>
      <c r="K83" s="47">
        <v>47131.26</v>
      </c>
      <c r="L83" s="47">
        <v>0.5</v>
      </c>
      <c r="M83" s="25"/>
    </row>
    <row r="84" s="20" customFormat="1" spans="1:13">
      <c r="A84" s="45">
        <v>3</v>
      </c>
      <c r="B84" s="46">
        <v>410421900269</v>
      </c>
      <c r="C84" s="48" t="s">
        <v>306</v>
      </c>
      <c r="D84" s="47">
        <v>2022</v>
      </c>
      <c r="E84" s="47">
        <v>410421</v>
      </c>
      <c r="F84" s="44">
        <v>5</v>
      </c>
      <c r="G84" s="47">
        <v>0</v>
      </c>
      <c r="H84" s="47">
        <v>0</v>
      </c>
      <c r="I84" s="47">
        <v>900.15</v>
      </c>
      <c r="J84" s="47">
        <v>900.15</v>
      </c>
      <c r="K84" s="47">
        <v>1800.3</v>
      </c>
      <c r="L84" s="47">
        <v>0.5</v>
      </c>
      <c r="M84" s="25"/>
    </row>
    <row r="85" s="20" customFormat="1" spans="1:13">
      <c r="A85" s="39">
        <v>4</v>
      </c>
      <c r="B85" s="46">
        <v>410421204562</v>
      </c>
      <c r="C85" s="49" t="s">
        <v>307</v>
      </c>
      <c r="D85" s="49">
        <v>2022</v>
      </c>
      <c r="E85" s="49">
        <v>410421</v>
      </c>
      <c r="F85" s="7">
        <v>1</v>
      </c>
      <c r="G85" s="49">
        <v>0</v>
      </c>
      <c r="H85" s="49">
        <v>0</v>
      </c>
      <c r="I85" s="49">
        <v>342.47</v>
      </c>
      <c r="J85" s="49">
        <v>342.47</v>
      </c>
      <c r="K85" s="49">
        <v>380.52</v>
      </c>
      <c r="L85" s="49">
        <v>0.9</v>
      </c>
      <c r="M85" s="25"/>
    </row>
    <row r="86" s="20" customFormat="1" spans="1:13">
      <c r="A86" s="39">
        <v>5</v>
      </c>
      <c r="B86" s="46">
        <v>410421205364</v>
      </c>
      <c r="C86" s="49" t="s">
        <v>308</v>
      </c>
      <c r="D86" s="49">
        <v>2022</v>
      </c>
      <c r="E86" s="49">
        <v>410421</v>
      </c>
      <c r="F86" s="7">
        <v>1</v>
      </c>
      <c r="G86" s="49">
        <v>0</v>
      </c>
      <c r="H86" s="49">
        <v>0</v>
      </c>
      <c r="I86" s="49">
        <v>342.47</v>
      </c>
      <c r="J86" s="49">
        <v>342.47</v>
      </c>
      <c r="K86" s="49">
        <v>380.52</v>
      </c>
      <c r="L86" s="49">
        <v>0.9</v>
      </c>
      <c r="M86" s="25"/>
    </row>
    <row r="87" s="20" customFormat="1" spans="1:13">
      <c r="A87" s="39">
        <v>6</v>
      </c>
      <c r="B87" s="46">
        <v>410421208704</v>
      </c>
      <c r="C87" s="49" t="s">
        <v>309</v>
      </c>
      <c r="D87" s="49">
        <v>2022</v>
      </c>
      <c r="E87" s="49">
        <v>410421</v>
      </c>
      <c r="F87" s="7">
        <v>3</v>
      </c>
      <c r="G87" s="49">
        <v>0</v>
      </c>
      <c r="H87" s="49">
        <v>-1</v>
      </c>
      <c r="I87" s="49">
        <v>699.39</v>
      </c>
      <c r="J87" s="49">
        <v>699.39</v>
      </c>
      <c r="K87" s="49">
        <v>777.1</v>
      </c>
      <c r="L87" s="49">
        <v>0.9</v>
      </c>
      <c r="M87" s="25"/>
    </row>
    <row r="88" s="20" customFormat="1" spans="1:13">
      <c r="A88" s="39">
        <v>7</v>
      </c>
      <c r="B88" s="46">
        <v>410421208824</v>
      </c>
      <c r="C88" s="49" t="s">
        <v>310</v>
      </c>
      <c r="D88" s="49">
        <v>2022</v>
      </c>
      <c r="E88" s="49">
        <v>410421</v>
      </c>
      <c r="F88" s="7">
        <v>2</v>
      </c>
      <c r="G88" s="49">
        <v>0</v>
      </c>
      <c r="H88" s="49">
        <v>0</v>
      </c>
      <c r="I88" s="49">
        <v>818.74</v>
      </c>
      <c r="J88" s="49">
        <v>818.74</v>
      </c>
      <c r="K88" s="49">
        <v>909.71</v>
      </c>
      <c r="L88" s="49">
        <v>0.9</v>
      </c>
      <c r="M88" s="25"/>
    </row>
    <row r="89" s="20" customFormat="1" spans="1:13">
      <c r="A89" s="39">
        <v>8</v>
      </c>
      <c r="B89" s="46">
        <v>410421405972</v>
      </c>
      <c r="C89" s="49" t="s">
        <v>311</v>
      </c>
      <c r="D89" s="49">
        <v>2022</v>
      </c>
      <c r="E89" s="49">
        <v>410421</v>
      </c>
      <c r="F89" s="7">
        <v>1</v>
      </c>
      <c r="G89" s="49">
        <v>0</v>
      </c>
      <c r="H89" s="49">
        <v>0</v>
      </c>
      <c r="I89" s="49">
        <v>224.64</v>
      </c>
      <c r="J89" s="49">
        <v>224.64</v>
      </c>
      <c r="K89" s="49">
        <v>249.6</v>
      </c>
      <c r="L89" s="49">
        <v>0.9</v>
      </c>
      <c r="M89" s="25"/>
    </row>
    <row r="90" s="20" customFormat="1" spans="1:13">
      <c r="A90" s="39">
        <v>9</v>
      </c>
      <c r="B90" s="46">
        <v>410421407658</v>
      </c>
      <c r="C90" s="49" t="s">
        <v>312</v>
      </c>
      <c r="D90" s="49">
        <v>2022</v>
      </c>
      <c r="E90" s="49">
        <v>410421</v>
      </c>
      <c r="F90" s="7">
        <v>4</v>
      </c>
      <c r="G90" s="49">
        <v>0</v>
      </c>
      <c r="H90" s="49">
        <v>0</v>
      </c>
      <c r="I90" s="49">
        <v>1283.69</v>
      </c>
      <c r="J90" s="49">
        <v>1283.69</v>
      </c>
      <c r="K90" s="49">
        <v>1426.32</v>
      </c>
      <c r="L90" s="49">
        <v>0.9</v>
      </c>
      <c r="M90" s="25"/>
    </row>
    <row r="91" s="20" customFormat="1" spans="1:13">
      <c r="A91" s="39">
        <v>10</v>
      </c>
      <c r="B91" s="46">
        <v>410421407841</v>
      </c>
      <c r="C91" s="49" t="s">
        <v>313</v>
      </c>
      <c r="D91" s="49">
        <v>2022</v>
      </c>
      <c r="E91" s="49">
        <v>410421</v>
      </c>
      <c r="F91" s="7">
        <v>1</v>
      </c>
      <c r="G91" s="49">
        <v>0</v>
      </c>
      <c r="H91" s="49">
        <v>0</v>
      </c>
      <c r="I91" s="49">
        <v>517.1</v>
      </c>
      <c r="J91" s="49">
        <v>517.1</v>
      </c>
      <c r="K91" s="49">
        <v>574.55</v>
      </c>
      <c r="L91" s="49">
        <v>0.9</v>
      </c>
      <c r="M91" s="25"/>
    </row>
    <row r="92" s="20" customFormat="1" spans="1:13">
      <c r="A92" s="39">
        <v>11</v>
      </c>
      <c r="B92" s="46">
        <v>410421407921</v>
      </c>
      <c r="C92" s="49" t="s">
        <v>314</v>
      </c>
      <c r="D92" s="49">
        <v>2022</v>
      </c>
      <c r="E92" s="49">
        <v>410421</v>
      </c>
      <c r="F92" s="7">
        <v>1</v>
      </c>
      <c r="G92" s="49">
        <v>0</v>
      </c>
      <c r="H92" s="49">
        <v>-3</v>
      </c>
      <c r="I92" s="49">
        <v>1103.86</v>
      </c>
      <c r="J92" s="49">
        <v>1103.86</v>
      </c>
      <c r="K92" s="49">
        <v>1226.51</v>
      </c>
      <c r="L92" s="49">
        <v>0.9</v>
      </c>
      <c r="M92" s="25"/>
    </row>
    <row r="93" s="20" customFormat="1" spans="1:13">
      <c r="A93" s="39">
        <v>12</v>
      </c>
      <c r="B93" s="46">
        <v>410421408190</v>
      </c>
      <c r="C93" s="49" t="s">
        <v>315</v>
      </c>
      <c r="D93" s="49">
        <v>2022</v>
      </c>
      <c r="E93" s="49">
        <v>410421</v>
      </c>
      <c r="F93" s="7">
        <v>1</v>
      </c>
      <c r="G93" s="49">
        <v>0</v>
      </c>
      <c r="H93" s="49">
        <v>0</v>
      </c>
      <c r="I93" s="49">
        <v>418.81</v>
      </c>
      <c r="J93" s="49">
        <v>418.81</v>
      </c>
      <c r="K93" s="49">
        <v>465.34</v>
      </c>
      <c r="L93" s="49">
        <v>0.9</v>
      </c>
      <c r="M93" s="25"/>
    </row>
    <row r="94" s="20" customFormat="1" spans="1:13">
      <c r="A94" s="39">
        <v>13</v>
      </c>
      <c r="B94" s="46">
        <v>410421408379</v>
      </c>
      <c r="C94" s="49" t="s">
        <v>316</v>
      </c>
      <c r="D94" s="49">
        <v>2022</v>
      </c>
      <c r="E94" s="49">
        <v>410421</v>
      </c>
      <c r="F94" s="7">
        <v>3</v>
      </c>
      <c r="G94" s="49">
        <v>0</v>
      </c>
      <c r="H94" s="49">
        <v>0</v>
      </c>
      <c r="I94" s="49">
        <v>839.2</v>
      </c>
      <c r="J94" s="49">
        <v>839.2</v>
      </c>
      <c r="K94" s="49">
        <v>932.44</v>
      </c>
      <c r="L94" s="49">
        <v>0.9</v>
      </c>
      <c r="M94" s="25"/>
    </row>
    <row r="95" s="20" customFormat="1" spans="1:13">
      <c r="A95" s="39">
        <v>14</v>
      </c>
      <c r="B95" s="46">
        <v>410421408506</v>
      </c>
      <c r="C95" s="49" t="s">
        <v>317</v>
      </c>
      <c r="D95" s="49">
        <v>2022</v>
      </c>
      <c r="E95" s="49">
        <v>410421</v>
      </c>
      <c r="F95" s="7">
        <v>1</v>
      </c>
      <c r="G95" s="49">
        <v>0</v>
      </c>
      <c r="H95" s="49">
        <v>0</v>
      </c>
      <c r="I95" s="49">
        <v>365.4</v>
      </c>
      <c r="J95" s="49">
        <v>365.4</v>
      </c>
      <c r="K95" s="49">
        <v>406</v>
      </c>
      <c r="L95" s="49">
        <v>0.9</v>
      </c>
      <c r="M95" s="25"/>
    </row>
    <row r="96" s="20" customFormat="1" spans="1:13">
      <c r="A96" s="39">
        <v>15</v>
      </c>
      <c r="B96" s="46">
        <v>410421408547</v>
      </c>
      <c r="C96" s="49" t="s">
        <v>318</v>
      </c>
      <c r="D96" s="49">
        <v>2022</v>
      </c>
      <c r="E96" s="49">
        <v>410421</v>
      </c>
      <c r="F96" s="7">
        <v>1</v>
      </c>
      <c r="G96" s="49">
        <v>0</v>
      </c>
      <c r="H96" s="49">
        <v>0</v>
      </c>
      <c r="I96" s="49">
        <v>271.49</v>
      </c>
      <c r="J96" s="49">
        <v>271.49</v>
      </c>
      <c r="K96" s="49">
        <v>301.66</v>
      </c>
      <c r="L96" s="49">
        <v>0.9</v>
      </c>
      <c r="M96" s="25"/>
    </row>
    <row r="97" s="20" customFormat="1" spans="1:13">
      <c r="A97" s="39">
        <v>16</v>
      </c>
      <c r="B97" s="46">
        <v>410421408621</v>
      </c>
      <c r="C97" s="49" t="s">
        <v>319</v>
      </c>
      <c r="D97" s="49">
        <v>2022</v>
      </c>
      <c r="E97" s="49">
        <v>410421</v>
      </c>
      <c r="F97" s="7">
        <v>6</v>
      </c>
      <c r="G97" s="49">
        <v>0</v>
      </c>
      <c r="H97" s="49">
        <v>-1</v>
      </c>
      <c r="I97" s="49">
        <v>1726.54</v>
      </c>
      <c r="J97" s="49">
        <v>1726.54</v>
      </c>
      <c r="K97" s="49">
        <v>1918.38</v>
      </c>
      <c r="L97" s="49">
        <v>0.9</v>
      </c>
      <c r="M97" s="25"/>
    </row>
    <row r="98" s="20" customFormat="1" spans="1:13">
      <c r="A98" s="39">
        <v>17</v>
      </c>
      <c r="B98" s="46">
        <v>410421408640</v>
      </c>
      <c r="C98" s="49" t="s">
        <v>320</v>
      </c>
      <c r="D98" s="49">
        <v>2022</v>
      </c>
      <c r="E98" s="49">
        <v>410421</v>
      </c>
      <c r="F98" s="7">
        <v>1</v>
      </c>
      <c r="G98" s="49">
        <v>0</v>
      </c>
      <c r="H98" s="49">
        <v>-19</v>
      </c>
      <c r="I98" s="49">
        <v>2157.35</v>
      </c>
      <c r="J98" s="49">
        <v>2157.35</v>
      </c>
      <c r="K98" s="49">
        <v>2397.06</v>
      </c>
      <c r="L98" s="49">
        <v>0.9</v>
      </c>
      <c r="M98" s="25"/>
    </row>
    <row r="99" s="20" customFormat="1" spans="1:13">
      <c r="A99" s="39">
        <v>18</v>
      </c>
      <c r="B99" s="46">
        <v>410421408722</v>
      </c>
      <c r="C99" s="49" t="s">
        <v>321</v>
      </c>
      <c r="D99" s="49">
        <v>2022</v>
      </c>
      <c r="E99" s="49">
        <v>410421</v>
      </c>
      <c r="F99" s="7">
        <v>9</v>
      </c>
      <c r="G99" s="49">
        <v>0</v>
      </c>
      <c r="H99" s="49">
        <v>-1</v>
      </c>
      <c r="I99" s="49">
        <v>2270.81</v>
      </c>
      <c r="J99" s="49">
        <v>2270.81</v>
      </c>
      <c r="K99" s="49">
        <v>2523.12</v>
      </c>
      <c r="L99" s="49">
        <v>0.9</v>
      </c>
      <c r="M99" s="25"/>
    </row>
    <row r="100" s="20" customFormat="1" spans="1:13">
      <c r="A100" s="39">
        <v>19</v>
      </c>
      <c r="B100" s="46">
        <v>410421408743</v>
      </c>
      <c r="C100" s="49" t="s">
        <v>322</v>
      </c>
      <c r="D100" s="49">
        <v>2022</v>
      </c>
      <c r="E100" s="49">
        <v>410421</v>
      </c>
      <c r="F100" s="7">
        <v>4</v>
      </c>
      <c r="G100" s="49">
        <v>0</v>
      </c>
      <c r="H100" s="49">
        <v>0</v>
      </c>
      <c r="I100" s="49">
        <v>1082.09</v>
      </c>
      <c r="J100" s="49">
        <v>1082.09</v>
      </c>
      <c r="K100" s="49">
        <v>1202.32</v>
      </c>
      <c r="L100" s="49">
        <v>0.9</v>
      </c>
      <c r="M100" s="25"/>
    </row>
    <row r="101" s="20" customFormat="1" spans="1:13">
      <c r="A101" s="39">
        <v>20</v>
      </c>
      <c r="B101" s="46">
        <v>410421408797</v>
      </c>
      <c r="C101" s="49" t="s">
        <v>323</v>
      </c>
      <c r="D101" s="49">
        <v>2022</v>
      </c>
      <c r="E101" s="49">
        <v>410421</v>
      </c>
      <c r="F101" s="7">
        <v>1</v>
      </c>
      <c r="G101" s="49">
        <v>0</v>
      </c>
      <c r="H101" s="49">
        <v>-1</v>
      </c>
      <c r="I101" s="49">
        <v>370.35</v>
      </c>
      <c r="J101" s="49">
        <v>370.35</v>
      </c>
      <c r="K101" s="49">
        <v>411.5</v>
      </c>
      <c r="L101" s="49">
        <v>0.9</v>
      </c>
      <c r="M101" s="25"/>
    </row>
    <row r="102" s="20" customFormat="1" spans="1:13">
      <c r="A102" s="39">
        <v>21</v>
      </c>
      <c r="B102" s="46">
        <v>410421409101</v>
      </c>
      <c r="C102" s="49" t="s">
        <v>324</v>
      </c>
      <c r="D102" s="49">
        <v>2022</v>
      </c>
      <c r="E102" s="49">
        <v>410421</v>
      </c>
      <c r="F102" s="7">
        <v>2</v>
      </c>
      <c r="G102" s="49">
        <v>0</v>
      </c>
      <c r="H102" s="49">
        <v>0</v>
      </c>
      <c r="I102" s="49">
        <v>361.87</v>
      </c>
      <c r="J102" s="49">
        <v>361.87</v>
      </c>
      <c r="K102" s="49">
        <v>402.08</v>
      </c>
      <c r="L102" s="49">
        <v>0.9</v>
      </c>
      <c r="M102" s="25"/>
    </row>
    <row r="103" s="20" customFormat="1" spans="1:13">
      <c r="A103" s="39">
        <v>22</v>
      </c>
      <c r="B103" s="46">
        <v>410421409287</v>
      </c>
      <c r="C103" s="49" t="s">
        <v>325</v>
      </c>
      <c r="D103" s="49">
        <v>2022</v>
      </c>
      <c r="E103" s="49">
        <v>410421</v>
      </c>
      <c r="F103" s="7">
        <v>2</v>
      </c>
      <c r="G103" s="49">
        <v>0</v>
      </c>
      <c r="H103" s="49">
        <v>0</v>
      </c>
      <c r="I103" s="49">
        <v>444.13</v>
      </c>
      <c r="J103" s="49">
        <v>444.13</v>
      </c>
      <c r="K103" s="49">
        <v>493.48</v>
      </c>
      <c r="L103" s="49">
        <v>0.9</v>
      </c>
      <c r="M103" s="25"/>
    </row>
    <row r="104" s="20" customFormat="1" spans="1:13">
      <c r="A104" s="39">
        <v>23</v>
      </c>
      <c r="B104" s="46">
        <v>410421410042</v>
      </c>
      <c r="C104" s="49" t="s">
        <v>326</v>
      </c>
      <c r="D104" s="49">
        <v>2022</v>
      </c>
      <c r="E104" s="49">
        <v>410421</v>
      </c>
      <c r="F104" s="7">
        <v>1</v>
      </c>
      <c r="G104" s="49">
        <v>0</v>
      </c>
      <c r="H104" s="49">
        <v>0</v>
      </c>
      <c r="I104" s="49">
        <v>197.35</v>
      </c>
      <c r="J104" s="49">
        <v>197.35</v>
      </c>
      <c r="K104" s="49">
        <v>219.28</v>
      </c>
      <c r="L104" s="49">
        <v>0.9</v>
      </c>
      <c r="M104" s="25"/>
    </row>
    <row r="105" s="20" customFormat="1" spans="1:13">
      <c r="A105" s="39">
        <v>24</v>
      </c>
      <c r="B105" s="46">
        <v>410421410086</v>
      </c>
      <c r="C105" s="49" t="s">
        <v>327</v>
      </c>
      <c r="D105" s="49">
        <v>2022</v>
      </c>
      <c r="E105" s="49">
        <v>410421</v>
      </c>
      <c r="F105" s="7">
        <v>5</v>
      </c>
      <c r="G105" s="49">
        <v>0</v>
      </c>
      <c r="H105" s="49">
        <v>0</v>
      </c>
      <c r="I105" s="49">
        <v>863.19</v>
      </c>
      <c r="J105" s="49">
        <v>863.19</v>
      </c>
      <c r="K105" s="49">
        <v>959.1</v>
      </c>
      <c r="L105" s="49">
        <v>0.9</v>
      </c>
      <c r="M105" s="25"/>
    </row>
    <row r="106" s="20" customFormat="1" spans="1:13">
      <c r="A106" s="39">
        <v>25</v>
      </c>
      <c r="B106" s="46">
        <v>410421410666</v>
      </c>
      <c r="C106" s="49" t="s">
        <v>328</v>
      </c>
      <c r="D106" s="49">
        <v>2022</v>
      </c>
      <c r="E106" s="49">
        <v>410421</v>
      </c>
      <c r="F106" s="7">
        <v>3</v>
      </c>
      <c r="G106" s="49">
        <v>0</v>
      </c>
      <c r="H106" s="49">
        <v>0</v>
      </c>
      <c r="I106" s="49">
        <v>258.96</v>
      </c>
      <c r="J106" s="49">
        <v>258.96</v>
      </c>
      <c r="K106" s="49">
        <v>287.73</v>
      </c>
      <c r="L106" s="49">
        <v>0.9</v>
      </c>
      <c r="M106" s="25"/>
    </row>
    <row r="107" s="20" customFormat="1" spans="1:13">
      <c r="A107" s="39">
        <v>26</v>
      </c>
      <c r="B107" s="46">
        <v>410421410761</v>
      </c>
      <c r="C107" s="49" t="s">
        <v>329</v>
      </c>
      <c r="D107" s="49">
        <v>2022</v>
      </c>
      <c r="E107" s="49">
        <v>410421</v>
      </c>
      <c r="F107" s="7">
        <v>1</v>
      </c>
      <c r="G107" s="49">
        <v>0</v>
      </c>
      <c r="H107" s="49">
        <v>0</v>
      </c>
      <c r="I107" s="49">
        <v>172.64</v>
      </c>
      <c r="J107" s="49">
        <v>172.64</v>
      </c>
      <c r="K107" s="49">
        <v>191.82</v>
      </c>
      <c r="L107" s="49">
        <v>0.9</v>
      </c>
      <c r="M107" s="25"/>
    </row>
    <row r="108" s="20" customFormat="1" spans="1:13">
      <c r="A108" s="39">
        <v>27</v>
      </c>
      <c r="B108" s="46">
        <v>410421410766</v>
      </c>
      <c r="C108" s="49" t="s">
        <v>330</v>
      </c>
      <c r="D108" s="49">
        <v>2022</v>
      </c>
      <c r="E108" s="49">
        <v>410421</v>
      </c>
      <c r="F108" s="7">
        <v>1</v>
      </c>
      <c r="G108" s="49">
        <v>0</v>
      </c>
      <c r="H108" s="49">
        <v>0</v>
      </c>
      <c r="I108" s="49">
        <v>173.61</v>
      </c>
      <c r="J108" s="49">
        <v>173.61</v>
      </c>
      <c r="K108" s="49">
        <v>192.9</v>
      </c>
      <c r="L108" s="49">
        <v>0.9</v>
      </c>
      <c r="M108" s="25"/>
    </row>
    <row r="109" s="20" customFormat="1" spans="1:13">
      <c r="A109" s="39">
        <v>28</v>
      </c>
      <c r="B109" s="46">
        <v>410421410966</v>
      </c>
      <c r="C109" s="49" t="s">
        <v>331</v>
      </c>
      <c r="D109" s="49">
        <v>2022</v>
      </c>
      <c r="E109" s="49">
        <v>410421</v>
      </c>
      <c r="F109" s="7">
        <v>2</v>
      </c>
      <c r="G109" s="49">
        <v>0</v>
      </c>
      <c r="H109" s="49">
        <v>0</v>
      </c>
      <c r="I109" s="49">
        <v>231.48</v>
      </c>
      <c r="J109" s="49">
        <v>231.48</v>
      </c>
      <c r="K109" s="49">
        <v>257.2</v>
      </c>
      <c r="L109" s="49">
        <v>0.9</v>
      </c>
      <c r="M109" s="25"/>
    </row>
    <row r="110" s="20" customFormat="1" spans="1:13">
      <c r="A110" s="39">
        <v>29</v>
      </c>
      <c r="B110" s="46">
        <v>410421411006</v>
      </c>
      <c r="C110" s="49" t="s">
        <v>332</v>
      </c>
      <c r="D110" s="49">
        <v>2022</v>
      </c>
      <c r="E110" s="49">
        <v>410421</v>
      </c>
      <c r="F110" s="7">
        <v>1</v>
      </c>
      <c r="G110" s="49">
        <v>0</v>
      </c>
      <c r="H110" s="49">
        <v>0</v>
      </c>
      <c r="I110" s="49">
        <v>143.87</v>
      </c>
      <c r="J110" s="49">
        <v>143.87</v>
      </c>
      <c r="K110" s="49">
        <v>159.85</v>
      </c>
      <c r="L110" s="49">
        <v>0.9</v>
      </c>
      <c r="M110" s="25"/>
    </row>
    <row r="111" s="20" customFormat="1" spans="1:13">
      <c r="A111" s="39">
        <v>30</v>
      </c>
      <c r="B111" s="46">
        <v>410421411049</v>
      </c>
      <c r="C111" s="49" t="s">
        <v>333</v>
      </c>
      <c r="D111" s="49">
        <v>2022</v>
      </c>
      <c r="E111" s="49">
        <v>410421</v>
      </c>
      <c r="F111" s="7">
        <v>8</v>
      </c>
      <c r="G111" s="49">
        <v>0</v>
      </c>
      <c r="H111" s="49">
        <v>0</v>
      </c>
      <c r="I111" s="49">
        <v>1330.92</v>
      </c>
      <c r="J111" s="49">
        <v>1330.92</v>
      </c>
      <c r="K111" s="49">
        <v>1478.8</v>
      </c>
      <c r="L111" s="49">
        <v>0.9</v>
      </c>
      <c r="M111" s="25"/>
    </row>
    <row r="112" s="20" customFormat="1" spans="1:13">
      <c r="A112" s="39">
        <v>31</v>
      </c>
      <c r="B112" s="46">
        <v>410421411106</v>
      </c>
      <c r="C112" s="49" t="s">
        <v>334</v>
      </c>
      <c r="D112" s="49">
        <v>2022</v>
      </c>
      <c r="E112" s="49">
        <v>410421</v>
      </c>
      <c r="F112" s="7">
        <v>1</v>
      </c>
      <c r="G112" s="49">
        <v>0</v>
      </c>
      <c r="H112" s="49">
        <v>0</v>
      </c>
      <c r="I112" s="49">
        <v>143.87</v>
      </c>
      <c r="J112" s="49">
        <v>143.87</v>
      </c>
      <c r="K112" s="49">
        <v>159.85</v>
      </c>
      <c r="L112" s="49">
        <v>0.9</v>
      </c>
      <c r="M112" s="25"/>
    </row>
    <row r="113" s="20" customFormat="1" spans="1:13">
      <c r="A113" s="39">
        <v>32</v>
      </c>
      <c r="B113" s="46">
        <v>410421411289</v>
      </c>
      <c r="C113" s="49" t="s">
        <v>335</v>
      </c>
      <c r="D113" s="49">
        <v>2022</v>
      </c>
      <c r="E113" s="49">
        <v>410421</v>
      </c>
      <c r="F113" s="7">
        <v>2</v>
      </c>
      <c r="G113" s="49">
        <v>0</v>
      </c>
      <c r="H113" s="49">
        <v>0</v>
      </c>
      <c r="I113" s="49">
        <v>172.64</v>
      </c>
      <c r="J113" s="49">
        <v>172.64</v>
      </c>
      <c r="K113" s="49">
        <v>191.82</v>
      </c>
      <c r="L113" s="49">
        <v>0.9</v>
      </c>
      <c r="M113" s="25"/>
    </row>
    <row r="114" s="20" customFormat="1" spans="1:13">
      <c r="A114" s="39">
        <v>33</v>
      </c>
      <c r="B114" s="46">
        <v>410421411663</v>
      </c>
      <c r="C114" s="49" t="s">
        <v>336</v>
      </c>
      <c r="D114" s="49">
        <v>2022</v>
      </c>
      <c r="E114" s="49">
        <v>410421</v>
      </c>
      <c r="F114" s="7">
        <v>3</v>
      </c>
      <c r="G114" s="49">
        <v>0</v>
      </c>
      <c r="H114" s="49">
        <v>0</v>
      </c>
      <c r="I114" s="49">
        <v>258.96</v>
      </c>
      <c r="J114" s="49">
        <v>258.96</v>
      </c>
      <c r="K114" s="49">
        <v>287.73</v>
      </c>
      <c r="L114" s="49">
        <v>0.9</v>
      </c>
      <c r="M114" s="25"/>
    </row>
    <row r="115" s="20" customFormat="1" spans="1:13">
      <c r="A115" s="39">
        <v>34</v>
      </c>
      <c r="B115" s="46">
        <v>410421411824</v>
      </c>
      <c r="C115" s="49" t="s">
        <v>337</v>
      </c>
      <c r="D115" s="49">
        <v>2022</v>
      </c>
      <c r="E115" s="49">
        <v>410421</v>
      </c>
      <c r="F115" s="7">
        <v>2</v>
      </c>
      <c r="G115" s="49">
        <v>0</v>
      </c>
      <c r="H115" s="49">
        <v>0</v>
      </c>
      <c r="I115" s="49">
        <v>146.75</v>
      </c>
      <c r="J115" s="49">
        <v>146.75</v>
      </c>
      <c r="K115" s="49">
        <v>163.05</v>
      </c>
      <c r="L115" s="49">
        <v>0.9</v>
      </c>
      <c r="M115" s="25"/>
    </row>
    <row r="116" s="20" customFormat="1" spans="1:13">
      <c r="A116" s="39">
        <v>35</v>
      </c>
      <c r="B116" s="46">
        <v>410421411834</v>
      </c>
      <c r="C116" s="49" t="s">
        <v>338</v>
      </c>
      <c r="D116" s="49">
        <v>2022</v>
      </c>
      <c r="E116" s="49">
        <v>410421</v>
      </c>
      <c r="F116" s="7">
        <v>2</v>
      </c>
      <c r="G116" s="49">
        <v>0</v>
      </c>
      <c r="H116" s="49">
        <v>0</v>
      </c>
      <c r="I116" s="49">
        <v>171.67</v>
      </c>
      <c r="J116" s="49">
        <v>171.67</v>
      </c>
      <c r="K116" s="49">
        <v>190.74</v>
      </c>
      <c r="L116" s="49">
        <v>0.9</v>
      </c>
      <c r="M116" s="25"/>
    </row>
    <row r="117" s="20" customFormat="1" spans="1:13">
      <c r="A117" s="39">
        <v>36</v>
      </c>
      <c r="B117" s="46">
        <v>410421411861</v>
      </c>
      <c r="C117" s="49" t="s">
        <v>339</v>
      </c>
      <c r="D117" s="49">
        <v>2022</v>
      </c>
      <c r="E117" s="49">
        <v>410421</v>
      </c>
      <c r="F117" s="7">
        <v>3</v>
      </c>
      <c r="G117" s="49">
        <v>0</v>
      </c>
      <c r="H117" s="49">
        <v>0</v>
      </c>
      <c r="I117" s="49">
        <v>172.8</v>
      </c>
      <c r="J117" s="49">
        <v>172.8</v>
      </c>
      <c r="K117" s="49">
        <v>192</v>
      </c>
      <c r="L117" s="49">
        <v>0.9</v>
      </c>
      <c r="M117" s="25"/>
    </row>
    <row r="118" s="20" customFormat="1" spans="1:13">
      <c r="A118" s="39">
        <v>37</v>
      </c>
      <c r="B118" s="46">
        <v>410421411943</v>
      </c>
      <c r="C118" s="49" t="s">
        <v>340</v>
      </c>
      <c r="D118" s="49">
        <v>2022</v>
      </c>
      <c r="E118" s="49">
        <v>410421</v>
      </c>
      <c r="F118" s="7">
        <v>2</v>
      </c>
      <c r="G118" s="49">
        <v>0</v>
      </c>
      <c r="H118" s="49">
        <v>0</v>
      </c>
      <c r="I118" s="49">
        <v>172.8</v>
      </c>
      <c r="J118" s="49">
        <v>172.8</v>
      </c>
      <c r="K118" s="49">
        <v>192</v>
      </c>
      <c r="L118" s="49">
        <v>0.9</v>
      </c>
      <c r="M118" s="25"/>
    </row>
    <row r="119" s="20" customFormat="1" spans="1:13">
      <c r="A119" s="39">
        <v>38</v>
      </c>
      <c r="B119" s="46">
        <v>410421412295</v>
      </c>
      <c r="C119" s="49" t="s">
        <v>341</v>
      </c>
      <c r="D119" s="49">
        <v>2022</v>
      </c>
      <c r="E119" s="49">
        <v>410421</v>
      </c>
      <c r="F119" s="7">
        <v>2</v>
      </c>
      <c r="G119" s="49">
        <v>0</v>
      </c>
      <c r="H119" s="49">
        <v>0</v>
      </c>
      <c r="I119" s="49">
        <v>86.32</v>
      </c>
      <c r="J119" s="49">
        <v>86.32</v>
      </c>
      <c r="K119" s="49">
        <v>95.91</v>
      </c>
      <c r="L119" s="49">
        <v>0.9</v>
      </c>
      <c r="M119" s="25"/>
    </row>
    <row r="120" s="20" customFormat="1" spans="1:13">
      <c r="A120" s="39">
        <v>39</v>
      </c>
      <c r="B120" s="46">
        <v>410421412353</v>
      </c>
      <c r="C120" s="49" t="s">
        <v>342</v>
      </c>
      <c r="D120" s="49">
        <v>2022</v>
      </c>
      <c r="E120" s="49">
        <v>410421</v>
      </c>
      <c r="F120" s="7">
        <v>1</v>
      </c>
      <c r="G120" s="49">
        <v>0</v>
      </c>
      <c r="H120" s="49">
        <v>0</v>
      </c>
      <c r="I120" s="49">
        <v>28.94</v>
      </c>
      <c r="J120" s="49">
        <v>28.94</v>
      </c>
      <c r="K120" s="49">
        <v>32.15</v>
      </c>
      <c r="L120" s="49">
        <v>0.9</v>
      </c>
      <c r="M120" s="25"/>
    </row>
    <row r="121" s="20" customFormat="1" spans="1:13">
      <c r="A121" s="39">
        <v>40</v>
      </c>
      <c r="B121" s="46">
        <v>410421412368</v>
      </c>
      <c r="C121" s="49" t="s">
        <v>343</v>
      </c>
      <c r="D121" s="49">
        <v>2022</v>
      </c>
      <c r="E121" s="49">
        <v>410421</v>
      </c>
      <c r="F121" s="7">
        <v>1</v>
      </c>
      <c r="G121" s="49">
        <v>0</v>
      </c>
      <c r="H121" s="49">
        <v>0</v>
      </c>
      <c r="I121" s="49">
        <v>20.14</v>
      </c>
      <c r="J121" s="49">
        <v>20.14</v>
      </c>
      <c r="K121" s="49">
        <v>22.38</v>
      </c>
      <c r="L121" s="49">
        <v>0.9</v>
      </c>
      <c r="M121" s="25"/>
    </row>
    <row r="122" s="20" customFormat="1" spans="1:13">
      <c r="A122" s="39">
        <v>41</v>
      </c>
      <c r="B122" s="46">
        <v>410421412380</v>
      </c>
      <c r="C122" s="49" t="s">
        <v>344</v>
      </c>
      <c r="D122" s="49">
        <v>2022</v>
      </c>
      <c r="E122" s="49">
        <v>410421</v>
      </c>
      <c r="F122" s="7">
        <v>3</v>
      </c>
      <c r="G122" s="49">
        <v>0</v>
      </c>
      <c r="H122" s="49">
        <v>0</v>
      </c>
      <c r="I122" s="49">
        <v>86.32</v>
      </c>
      <c r="J122" s="49">
        <v>86.32</v>
      </c>
      <c r="K122" s="49">
        <v>95.91</v>
      </c>
      <c r="L122" s="49">
        <v>0.9</v>
      </c>
      <c r="M122" s="25"/>
    </row>
    <row r="123" s="20" customFormat="1" spans="1:13">
      <c r="A123" s="39">
        <v>42</v>
      </c>
      <c r="B123" s="46">
        <v>410421412540</v>
      </c>
      <c r="C123" s="49" t="s">
        <v>345</v>
      </c>
      <c r="D123" s="49">
        <v>2022</v>
      </c>
      <c r="E123" s="49">
        <v>410421</v>
      </c>
      <c r="F123" s="7">
        <v>1</v>
      </c>
      <c r="G123" s="49">
        <v>0</v>
      </c>
      <c r="H123" s="49">
        <v>0</v>
      </c>
      <c r="I123" s="49">
        <v>28.77</v>
      </c>
      <c r="J123" s="49">
        <v>28.77</v>
      </c>
      <c r="K123" s="49">
        <v>31.97</v>
      </c>
      <c r="L123" s="49">
        <v>0.9</v>
      </c>
      <c r="M123" s="25"/>
    </row>
    <row r="124" s="20" customFormat="1" spans="1:13">
      <c r="A124" s="39">
        <v>43</v>
      </c>
      <c r="B124" s="46">
        <v>410421412614</v>
      </c>
      <c r="C124" s="49" t="s">
        <v>346</v>
      </c>
      <c r="D124" s="49">
        <v>2022</v>
      </c>
      <c r="E124" s="49">
        <v>410421</v>
      </c>
      <c r="F124" s="7">
        <v>1</v>
      </c>
      <c r="G124" s="49">
        <v>0</v>
      </c>
      <c r="H124" s="49">
        <v>0</v>
      </c>
      <c r="I124" s="49">
        <v>28.77</v>
      </c>
      <c r="J124" s="49">
        <v>28.77</v>
      </c>
      <c r="K124" s="49">
        <v>31.97</v>
      </c>
      <c r="L124" s="49">
        <v>0.9</v>
      </c>
      <c r="M124" s="25"/>
    </row>
    <row r="125" s="20" customFormat="1" spans="1:13">
      <c r="A125" s="39">
        <v>44</v>
      </c>
      <c r="B125" s="46">
        <v>410421412621</v>
      </c>
      <c r="C125" s="49" t="s">
        <v>347</v>
      </c>
      <c r="D125" s="49">
        <v>2022</v>
      </c>
      <c r="E125" s="49">
        <v>410421</v>
      </c>
      <c r="F125" s="7">
        <v>1</v>
      </c>
      <c r="G125" s="49">
        <v>0</v>
      </c>
      <c r="H125" s="49">
        <v>0</v>
      </c>
      <c r="I125" s="49">
        <v>28.77</v>
      </c>
      <c r="J125" s="49">
        <v>28.77</v>
      </c>
      <c r="K125" s="49">
        <v>31.97</v>
      </c>
      <c r="L125" s="49">
        <v>0.9</v>
      </c>
      <c r="M125" s="25"/>
    </row>
    <row r="126" s="20" customFormat="1" spans="1:13">
      <c r="A126" s="39">
        <v>45</v>
      </c>
      <c r="B126" s="46">
        <v>410421412636</v>
      </c>
      <c r="C126" s="49" t="s">
        <v>348</v>
      </c>
      <c r="D126" s="49">
        <v>2022</v>
      </c>
      <c r="E126" s="49">
        <v>410421</v>
      </c>
      <c r="F126" s="7">
        <v>6</v>
      </c>
      <c r="G126" s="49">
        <v>0</v>
      </c>
      <c r="H126" s="49">
        <v>0</v>
      </c>
      <c r="I126" s="49">
        <v>171.67</v>
      </c>
      <c r="J126" s="49">
        <v>171.67</v>
      </c>
      <c r="K126" s="49">
        <v>190.74</v>
      </c>
      <c r="L126" s="49">
        <v>0.9</v>
      </c>
      <c r="M126" s="25"/>
    </row>
    <row r="127" s="20" customFormat="1" spans="1:13">
      <c r="A127" s="39">
        <v>46</v>
      </c>
      <c r="B127" s="46">
        <v>410421412687</v>
      </c>
      <c r="C127" s="49" t="s">
        <v>349</v>
      </c>
      <c r="D127" s="49">
        <v>2022</v>
      </c>
      <c r="E127" s="49">
        <v>410421</v>
      </c>
      <c r="F127" s="7">
        <v>1</v>
      </c>
      <c r="G127" s="49">
        <v>0</v>
      </c>
      <c r="H127" s="49">
        <v>0</v>
      </c>
      <c r="I127" s="49">
        <v>28.77</v>
      </c>
      <c r="J127" s="49">
        <v>28.77</v>
      </c>
      <c r="K127" s="49">
        <v>31.97</v>
      </c>
      <c r="L127" s="49">
        <v>0.9</v>
      </c>
      <c r="M127" s="25"/>
    </row>
    <row r="128" s="20" customFormat="1" spans="1:13">
      <c r="A128" s="39">
        <v>47</v>
      </c>
      <c r="B128" s="46">
        <v>410421412733</v>
      </c>
      <c r="C128" s="49" t="s">
        <v>350</v>
      </c>
      <c r="D128" s="49">
        <v>2022</v>
      </c>
      <c r="E128" s="49">
        <v>410421</v>
      </c>
      <c r="F128" s="7">
        <v>2</v>
      </c>
      <c r="G128" s="49">
        <v>0</v>
      </c>
      <c r="H128" s="49">
        <v>0</v>
      </c>
      <c r="I128" s="49">
        <v>63</v>
      </c>
      <c r="J128" s="49">
        <v>63</v>
      </c>
      <c r="K128" s="49">
        <v>70</v>
      </c>
      <c r="L128" s="49">
        <v>0.9</v>
      </c>
      <c r="M128" s="25"/>
    </row>
    <row r="129" s="20" customFormat="1" spans="1:13">
      <c r="A129" s="39">
        <v>48</v>
      </c>
      <c r="B129" s="46">
        <v>410421412768</v>
      </c>
      <c r="C129" s="49" t="s">
        <v>351</v>
      </c>
      <c r="D129" s="49">
        <v>2022</v>
      </c>
      <c r="E129" s="49">
        <v>410421</v>
      </c>
      <c r="F129" s="7">
        <v>1</v>
      </c>
      <c r="G129" s="49">
        <v>0</v>
      </c>
      <c r="H129" s="49">
        <v>0</v>
      </c>
      <c r="I129" s="49">
        <v>28.77</v>
      </c>
      <c r="J129" s="49">
        <v>28.77</v>
      </c>
      <c r="K129" s="49">
        <v>31.97</v>
      </c>
      <c r="L129" s="49">
        <v>0.9</v>
      </c>
      <c r="M129" s="25"/>
    </row>
    <row r="130" s="20" customFormat="1" spans="1:13">
      <c r="A130" s="39">
        <v>49</v>
      </c>
      <c r="B130" s="46">
        <v>410421412784</v>
      </c>
      <c r="C130" s="49" t="s">
        <v>352</v>
      </c>
      <c r="D130" s="49">
        <v>2022</v>
      </c>
      <c r="E130" s="49">
        <v>410421</v>
      </c>
      <c r="F130" s="7">
        <v>2</v>
      </c>
      <c r="G130" s="49">
        <v>0</v>
      </c>
      <c r="H130" s="49">
        <v>0</v>
      </c>
      <c r="I130" s="49">
        <v>57.87</v>
      </c>
      <c r="J130" s="49">
        <v>57.87</v>
      </c>
      <c r="K130" s="49">
        <v>64.3</v>
      </c>
      <c r="L130" s="49">
        <v>0.9</v>
      </c>
      <c r="M130" s="25"/>
    </row>
    <row r="131" s="20" customFormat="1" spans="1:13">
      <c r="A131" s="39">
        <v>50</v>
      </c>
      <c r="B131" s="46">
        <v>410421820010</v>
      </c>
      <c r="C131" s="49" t="s">
        <v>353</v>
      </c>
      <c r="D131" s="49">
        <v>2022</v>
      </c>
      <c r="E131" s="49">
        <v>410421</v>
      </c>
      <c r="F131" s="7">
        <v>2</v>
      </c>
      <c r="G131" s="49">
        <v>0</v>
      </c>
      <c r="H131" s="49">
        <v>0</v>
      </c>
      <c r="I131" s="49">
        <v>61.2</v>
      </c>
      <c r="J131" s="49">
        <v>61.2</v>
      </c>
      <c r="K131" s="49">
        <v>68</v>
      </c>
      <c r="L131" s="49">
        <v>0.9</v>
      </c>
      <c r="M131" s="25"/>
    </row>
    <row r="132" s="20" customFormat="1" spans="1:13">
      <c r="A132" s="39">
        <v>51</v>
      </c>
      <c r="B132" s="46">
        <v>410421219862</v>
      </c>
      <c r="C132" s="49" t="s">
        <v>354</v>
      </c>
      <c r="D132" s="49">
        <v>2022</v>
      </c>
      <c r="E132" s="49">
        <v>410421</v>
      </c>
      <c r="F132" s="7">
        <v>1</v>
      </c>
      <c r="G132" s="49">
        <v>0</v>
      </c>
      <c r="H132" s="49">
        <v>0</v>
      </c>
      <c r="I132" s="49">
        <v>246.78</v>
      </c>
      <c r="J132" s="49">
        <v>246.78</v>
      </c>
      <c r="K132" s="49">
        <v>274.2</v>
      </c>
      <c r="L132" s="49">
        <v>0.9</v>
      </c>
      <c r="M132" s="25"/>
    </row>
    <row r="133" s="20" customFormat="1" spans="1:13">
      <c r="A133" s="39">
        <v>52</v>
      </c>
      <c r="B133" s="46">
        <v>410421900018</v>
      </c>
      <c r="C133" s="49" t="s">
        <v>165</v>
      </c>
      <c r="D133" s="49">
        <v>2022</v>
      </c>
      <c r="E133" s="49">
        <v>410421</v>
      </c>
      <c r="F133" s="7">
        <v>101</v>
      </c>
      <c r="G133" s="49">
        <v>0</v>
      </c>
      <c r="H133" s="49">
        <v>-25</v>
      </c>
      <c r="I133" s="49">
        <v>118009.58</v>
      </c>
      <c r="J133" s="49">
        <v>118009.58</v>
      </c>
      <c r="K133" s="49">
        <v>131121.75</v>
      </c>
      <c r="L133" s="49">
        <v>0.9</v>
      </c>
      <c r="M133" s="25"/>
    </row>
    <row r="134" s="20" customFormat="1" spans="1:13">
      <c r="A134" s="39">
        <v>53</v>
      </c>
      <c r="B134" s="46">
        <v>410421900033</v>
      </c>
      <c r="C134" s="49" t="s">
        <v>283</v>
      </c>
      <c r="D134" s="49">
        <v>2022</v>
      </c>
      <c r="E134" s="49">
        <v>410421</v>
      </c>
      <c r="F134" s="7">
        <v>3</v>
      </c>
      <c r="G134" s="49">
        <v>0</v>
      </c>
      <c r="H134" s="49">
        <v>0</v>
      </c>
      <c r="I134" s="49">
        <v>1488.22</v>
      </c>
      <c r="J134" s="49">
        <v>1488.22</v>
      </c>
      <c r="K134" s="49">
        <v>1653.58</v>
      </c>
      <c r="L134" s="49">
        <v>0.9</v>
      </c>
      <c r="M134" s="25"/>
    </row>
    <row r="135" s="20" customFormat="1" spans="1:13">
      <c r="A135" s="39">
        <v>54</v>
      </c>
      <c r="B135" s="46">
        <v>410421900388</v>
      </c>
      <c r="C135" s="49" t="s">
        <v>355</v>
      </c>
      <c r="D135" s="49">
        <v>2022</v>
      </c>
      <c r="E135" s="49">
        <v>410421</v>
      </c>
      <c r="F135" s="7">
        <v>44</v>
      </c>
      <c r="G135" s="49">
        <v>0</v>
      </c>
      <c r="H135" s="49">
        <v>0</v>
      </c>
      <c r="I135" s="49">
        <v>14049.63</v>
      </c>
      <c r="J135" s="49">
        <v>14049.63</v>
      </c>
      <c r="K135" s="49">
        <v>15610.7</v>
      </c>
      <c r="L135" s="49">
        <v>0.9</v>
      </c>
      <c r="M135" s="25"/>
    </row>
    <row r="136" s="20" customFormat="1" spans="1:13">
      <c r="A136" s="39">
        <v>55</v>
      </c>
      <c r="B136" s="46">
        <v>410421900409</v>
      </c>
      <c r="C136" s="49" t="s">
        <v>356</v>
      </c>
      <c r="D136" s="49">
        <v>2022</v>
      </c>
      <c r="E136" s="49">
        <v>410421</v>
      </c>
      <c r="F136" s="7">
        <v>83</v>
      </c>
      <c r="G136" s="49">
        <v>0</v>
      </c>
      <c r="H136" s="49">
        <v>-2</v>
      </c>
      <c r="I136" s="49">
        <v>26798.1</v>
      </c>
      <c r="J136" s="49">
        <v>26798.1</v>
      </c>
      <c r="K136" s="49">
        <v>29775.67</v>
      </c>
      <c r="L136" s="49">
        <v>0.9</v>
      </c>
      <c r="M136" s="25"/>
    </row>
    <row r="137" s="20" customFormat="1" spans="1:13">
      <c r="A137" s="39">
        <v>56</v>
      </c>
      <c r="B137" s="46">
        <v>410421900477</v>
      </c>
      <c r="C137" s="49" t="s">
        <v>357</v>
      </c>
      <c r="D137" s="49">
        <v>2022</v>
      </c>
      <c r="E137" s="49">
        <v>410421</v>
      </c>
      <c r="F137" s="7">
        <v>11</v>
      </c>
      <c r="G137" s="49">
        <v>0</v>
      </c>
      <c r="H137" s="49">
        <v>-1</v>
      </c>
      <c r="I137" s="49">
        <v>4754.33</v>
      </c>
      <c r="J137" s="49">
        <v>4754.33</v>
      </c>
      <c r="K137" s="49">
        <v>5282.59</v>
      </c>
      <c r="L137" s="49">
        <v>0.9</v>
      </c>
      <c r="M137" s="25"/>
    </row>
    <row r="138" s="20" customFormat="1" spans="1:13">
      <c r="A138" s="39">
        <v>57</v>
      </c>
      <c r="B138" s="46">
        <v>410421900478</v>
      </c>
      <c r="C138" s="49" t="s">
        <v>358</v>
      </c>
      <c r="D138" s="49">
        <v>2022</v>
      </c>
      <c r="E138" s="49">
        <v>410421</v>
      </c>
      <c r="F138" s="7">
        <v>11</v>
      </c>
      <c r="G138" s="49">
        <v>0</v>
      </c>
      <c r="H138" s="49">
        <v>0</v>
      </c>
      <c r="I138" s="49">
        <v>5482.4</v>
      </c>
      <c r="J138" s="49">
        <v>5482.4</v>
      </c>
      <c r="K138" s="49">
        <v>6091.56</v>
      </c>
      <c r="L138" s="49">
        <v>0.9</v>
      </c>
      <c r="M138" s="25"/>
    </row>
    <row r="139" s="20" customFormat="1" spans="1:13">
      <c r="A139" s="39">
        <v>58</v>
      </c>
      <c r="B139" s="46">
        <v>410421900589</v>
      </c>
      <c r="C139" s="49" t="s">
        <v>359</v>
      </c>
      <c r="D139" s="49">
        <v>2022</v>
      </c>
      <c r="E139" s="49">
        <v>410421</v>
      </c>
      <c r="F139" s="7">
        <v>2</v>
      </c>
      <c r="G139" s="49">
        <v>0</v>
      </c>
      <c r="H139" s="49">
        <v>0</v>
      </c>
      <c r="I139" s="49">
        <v>684.94</v>
      </c>
      <c r="J139" s="49">
        <v>684.94</v>
      </c>
      <c r="K139" s="49">
        <v>761.04</v>
      </c>
      <c r="L139" s="49">
        <v>0.9</v>
      </c>
      <c r="M139" s="25"/>
    </row>
    <row r="140" s="20" customFormat="1" spans="1:13">
      <c r="A140" s="39">
        <v>59</v>
      </c>
      <c r="B140" s="46">
        <v>410421133076</v>
      </c>
      <c r="C140" s="49" t="s">
        <v>360</v>
      </c>
      <c r="D140" s="49">
        <v>2022</v>
      </c>
      <c r="E140" s="49">
        <v>410421</v>
      </c>
      <c r="F140" s="7">
        <v>1037</v>
      </c>
      <c r="G140" s="49">
        <v>0</v>
      </c>
      <c r="H140" s="49">
        <v>0</v>
      </c>
      <c r="I140" s="49">
        <v>318505.46</v>
      </c>
      <c r="J140" s="49">
        <v>318505.46</v>
      </c>
      <c r="K140" s="49">
        <v>353894.96</v>
      </c>
      <c r="L140" s="49">
        <v>0.9</v>
      </c>
      <c r="M140" s="25"/>
    </row>
    <row r="141" s="20" customFormat="1" spans="1:13">
      <c r="A141" s="39">
        <v>60</v>
      </c>
      <c r="B141" s="46">
        <v>410421900673</v>
      </c>
      <c r="C141" s="49" t="s">
        <v>361</v>
      </c>
      <c r="D141" s="49">
        <v>2022</v>
      </c>
      <c r="E141" s="49">
        <v>410421</v>
      </c>
      <c r="F141" s="7">
        <v>6</v>
      </c>
      <c r="G141" s="49">
        <v>0</v>
      </c>
      <c r="H141" s="49">
        <v>0</v>
      </c>
      <c r="I141" s="49">
        <v>1919.7</v>
      </c>
      <c r="J141" s="49">
        <v>1919.7</v>
      </c>
      <c r="K141" s="49">
        <v>2133</v>
      </c>
      <c r="L141" s="49">
        <v>0.9</v>
      </c>
      <c r="M141" s="25"/>
    </row>
    <row r="142" s="20" customFormat="1" spans="1:13">
      <c r="A142" s="39">
        <v>61</v>
      </c>
      <c r="B142" s="46">
        <v>410421900773</v>
      </c>
      <c r="C142" s="49" t="s">
        <v>362</v>
      </c>
      <c r="D142" s="49">
        <v>2022</v>
      </c>
      <c r="E142" s="49">
        <v>410421</v>
      </c>
      <c r="F142" s="7">
        <v>7</v>
      </c>
      <c r="G142" s="49">
        <v>0</v>
      </c>
      <c r="H142" s="49">
        <v>0</v>
      </c>
      <c r="I142" s="49">
        <v>2397.28</v>
      </c>
      <c r="J142" s="49">
        <v>2397.28</v>
      </c>
      <c r="K142" s="49">
        <v>2663.64</v>
      </c>
      <c r="L142" s="49">
        <v>0.9</v>
      </c>
      <c r="M142" s="25"/>
    </row>
    <row r="143" s="20" customFormat="1" spans="1:13">
      <c r="A143" s="39">
        <v>62</v>
      </c>
      <c r="B143" s="46">
        <v>410421900898</v>
      </c>
      <c r="C143" s="49" t="s">
        <v>363</v>
      </c>
      <c r="D143" s="49">
        <v>2022</v>
      </c>
      <c r="E143" s="49">
        <v>410421</v>
      </c>
      <c r="F143" s="7">
        <v>2</v>
      </c>
      <c r="G143" s="49">
        <v>0</v>
      </c>
      <c r="H143" s="49">
        <v>0</v>
      </c>
      <c r="I143" s="49">
        <v>684.94</v>
      </c>
      <c r="J143" s="49">
        <v>684.94</v>
      </c>
      <c r="K143" s="49">
        <v>761.04</v>
      </c>
      <c r="L143" s="49">
        <v>0.9</v>
      </c>
      <c r="M143" s="71">
        <v>62</v>
      </c>
    </row>
    <row r="144" ht="40" customHeight="1" spans="1:12">
      <c r="A144" s="12" t="s">
        <v>364</v>
      </c>
      <c r="B144" s="40"/>
      <c r="C144" s="41" t="s">
        <v>365</v>
      </c>
      <c r="D144" s="54"/>
      <c r="E144" s="54"/>
      <c r="F144" s="56">
        <f t="shared" ref="F144:K144" si="0">SUM(F82:F143)</f>
        <v>1619</v>
      </c>
      <c r="G144" s="56">
        <f t="shared" si="0"/>
        <v>0</v>
      </c>
      <c r="H144" s="56">
        <f t="shared" si="0"/>
        <v>-54</v>
      </c>
      <c r="I144" s="56">
        <f t="shared" si="0"/>
        <v>546060.91</v>
      </c>
      <c r="J144" s="56">
        <f t="shared" si="0"/>
        <v>546060.91</v>
      </c>
      <c r="K144" s="56">
        <f t="shared" si="0"/>
        <v>633461.71</v>
      </c>
      <c r="L144" s="54"/>
    </row>
    <row r="145" ht="32.4" spans="1:12">
      <c r="A145" s="27" t="s">
        <v>1</v>
      </c>
      <c r="B145" s="51" t="s">
        <v>28</v>
      </c>
      <c r="C145" s="5" t="s">
        <v>29</v>
      </c>
      <c r="D145" s="57" t="s">
        <v>30</v>
      </c>
      <c r="E145" s="5" t="s">
        <v>31</v>
      </c>
      <c r="F145" s="5" t="s">
        <v>32</v>
      </c>
      <c r="G145" s="5" t="s">
        <v>33</v>
      </c>
      <c r="H145" s="5" t="s">
        <v>34</v>
      </c>
      <c r="I145" s="5" t="s">
        <v>35</v>
      </c>
      <c r="J145" s="5" t="s">
        <v>36</v>
      </c>
      <c r="K145" s="5" t="s">
        <v>37</v>
      </c>
      <c r="L145" s="5" t="s">
        <v>38</v>
      </c>
    </row>
    <row r="146" customFormat="1" ht="14.4" spans="1:13">
      <c r="A146" s="58">
        <v>1</v>
      </c>
      <c r="B146" s="109" t="s">
        <v>366</v>
      </c>
      <c r="C146" s="58" t="s">
        <v>367</v>
      </c>
      <c r="D146" s="10">
        <v>2022</v>
      </c>
      <c r="E146" s="10">
        <v>410402</v>
      </c>
      <c r="F146" s="58">
        <v>131</v>
      </c>
      <c r="G146" s="58">
        <v>0</v>
      </c>
      <c r="H146" s="58">
        <v>-22</v>
      </c>
      <c r="I146" s="58">
        <v>39282</v>
      </c>
      <c r="J146" s="58">
        <v>39282</v>
      </c>
      <c r="K146" s="58">
        <v>43646.67</v>
      </c>
      <c r="L146" s="72">
        <v>0.9</v>
      </c>
      <c r="M146" s="25"/>
    </row>
    <row r="147" s="18" customFormat="1" spans="1:13">
      <c r="A147" s="58">
        <v>2</v>
      </c>
      <c r="B147" s="107" t="s">
        <v>368</v>
      </c>
      <c r="C147" s="10" t="s">
        <v>369</v>
      </c>
      <c r="D147" s="10">
        <v>2022</v>
      </c>
      <c r="E147" s="10">
        <v>410402</v>
      </c>
      <c r="F147" s="10">
        <v>2</v>
      </c>
      <c r="G147" s="10">
        <v>0</v>
      </c>
      <c r="H147" s="10">
        <v>0</v>
      </c>
      <c r="I147" s="10">
        <v>671.44</v>
      </c>
      <c r="J147" s="10">
        <v>671.44</v>
      </c>
      <c r="K147" s="10">
        <v>746.04</v>
      </c>
      <c r="L147" s="72">
        <v>0.9</v>
      </c>
      <c r="M147" s="50">
        <v>2</v>
      </c>
    </row>
    <row r="148" ht="40" customHeight="1" spans="1:12">
      <c r="A148" s="60" t="s">
        <v>370</v>
      </c>
      <c r="B148" s="61"/>
      <c r="C148" s="14" t="s">
        <v>371</v>
      </c>
      <c r="D148" s="62"/>
      <c r="E148" s="54"/>
      <c r="F148" s="14">
        <f>SUM(F146:F147)</f>
        <v>133</v>
      </c>
      <c r="G148" s="14"/>
      <c r="H148" s="14">
        <f>SUM(H146:H147)</f>
        <v>-22</v>
      </c>
      <c r="I148" s="14">
        <f>SUM(I146:I147)</f>
        <v>39953.44</v>
      </c>
      <c r="J148" s="14">
        <f>SUM(J146:J147)</f>
        <v>39953.44</v>
      </c>
      <c r="K148" s="14">
        <f>SUM(K146:K147)</f>
        <v>44392.71</v>
      </c>
      <c r="L148" s="54"/>
    </row>
    <row r="149" ht="32.4" spans="1:12">
      <c r="A149" s="27" t="s">
        <v>1</v>
      </c>
      <c r="B149" s="5" t="s">
        <v>28</v>
      </c>
      <c r="C149" s="5" t="s">
        <v>29</v>
      </c>
      <c r="D149" s="63" t="s">
        <v>30</v>
      </c>
      <c r="E149" s="63" t="s">
        <v>31</v>
      </c>
      <c r="F149" s="5" t="s">
        <v>32</v>
      </c>
      <c r="G149" s="5" t="s">
        <v>33</v>
      </c>
      <c r="H149" s="5" t="s">
        <v>34</v>
      </c>
      <c r="I149" s="5" t="s">
        <v>35</v>
      </c>
      <c r="J149" s="5" t="s">
        <v>36</v>
      </c>
      <c r="K149" s="5" t="s">
        <v>37</v>
      </c>
      <c r="L149" s="5" t="s">
        <v>38</v>
      </c>
    </row>
    <row r="150" s="18" customFormat="1" spans="1:13">
      <c r="A150" s="64">
        <v>1</v>
      </c>
      <c r="B150" s="110" t="s">
        <v>372</v>
      </c>
      <c r="C150" s="65" t="s">
        <v>373</v>
      </c>
      <c r="D150" s="65">
        <v>2022</v>
      </c>
      <c r="E150" s="64">
        <v>410411</v>
      </c>
      <c r="F150" s="65">
        <v>2</v>
      </c>
      <c r="G150" s="64">
        <v>0</v>
      </c>
      <c r="H150" s="64">
        <v>0</v>
      </c>
      <c r="I150" s="64">
        <v>825.5</v>
      </c>
      <c r="J150" s="64">
        <v>825.5</v>
      </c>
      <c r="K150" s="64">
        <v>917.22</v>
      </c>
      <c r="L150" s="65">
        <v>0.9</v>
      </c>
      <c r="M150" s="53"/>
    </row>
    <row r="151" s="18" customFormat="1" spans="1:13">
      <c r="A151" s="64">
        <v>2</v>
      </c>
      <c r="B151" s="110" t="s">
        <v>374</v>
      </c>
      <c r="C151" s="65" t="s">
        <v>375</v>
      </c>
      <c r="D151" s="65">
        <v>2022</v>
      </c>
      <c r="E151" s="64">
        <v>410411</v>
      </c>
      <c r="F151" s="65">
        <v>1</v>
      </c>
      <c r="G151" s="64">
        <v>0</v>
      </c>
      <c r="H151" s="64">
        <v>0</v>
      </c>
      <c r="I151" s="64">
        <v>342.47</v>
      </c>
      <c r="J151" s="64">
        <v>342.47</v>
      </c>
      <c r="K151" s="64">
        <v>380.52</v>
      </c>
      <c r="L151" s="65">
        <v>0.9</v>
      </c>
      <c r="M151" s="53"/>
    </row>
    <row r="152" s="18" customFormat="1" spans="1:13">
      <c r="A152" s="64">
        <v>3</v>
      </c>
      <c r="B152" s="110" t="s">
        <v>376</v>
      </c>
      <c r="C152" s="65" t="s">
        <v>377</v>
      </c>
      <c r="D152" s="65">
        <v>2022</v>
      </c>
      <c r="E152" s="64">
        <v>410411</v>
      </c>
      <c r="F152" s="65">
        <v>1</v>
      </c>
      <c r="G152" s="64">
        <v>0</v>
      </c>
      <c r="H152" s="64">
        <v>0</v>
      </c>
      <c r="I152" s="64">
        <v>340.2</v>
      </c>
      <c r="J152" s="64">
        <v>340.2</v>
      </c>
      <c r="K152" s="64">
        <v>378</v>
      </c>
      <c r="L152" s="65">
        <v>0.9</v>
      </c>
      <c r="M152" s="53"/>
    </row>
    <row r="153" s="18" customFormat="1" spans="1:13">
      <c r="A153" s="64">
        <v>4</v>
      </c>
      <c r="B153" s="110" t="s">
        <v>378</v>
      </c>
      <c r="C153" s="65" t="s">
        <v>379</v>
      </c>
      <c r="D153" s="65">
        <v>2022</v>
      </c>
      <c r="E153" s="64">
        <v>410411</v>
      </c>
      <c r="F153" s="65">
        <v>4</v>
      </c>
      <c r="G153" s="64">
        <v>0</v>
      </c>
      <c r="H153" s="64">
        <v>0</v>
      </c>
      <c r="I153" s="64">
        <v>287.73</v>
      </c>
      <c r="J153" s="64">
        <v>287.73</v>
      </c>
      <c r="K153" s="64">
        <v>319.7</v>
      </c>
      <c r="L153" s="65">
        <v>0.9</v>
      </c>
      <c r="M153" s="53"/>
    </row>
    <row r="154" s="18" customFormat="1" spans="1:13">
      <c r="A154" s="64">
        <v>5</v>
      </c>
      <c r="B154" s="110" t="s">
        <v>380</v>
      </c>
      <c r="C154" s="65" t="s">
        <v>381</v>
      </c>
      <c r="D154" s="65">
        <v>2022</v>
      </c>
      <c r="E154" s="64">
        <v>410411</v>
      </c>
      <c r="F154" s="65">
        <v>3</v>
      </c>
      <c r="G154" s="64">
        <v>0</v>
      </c>
      <c r="H154" s="64">
        <v>0</v>
      </c>
      <c r="I154" s="64">
        <v>187.09</v>
      </c>
      <c r="J154" s="64">
        <v>187.09</v>
      </c>
      <c r="K154" s="64">
        <v>207.88</v>
      </c>
      <c r="L154" s="65">
        <v>0.9</v>
      </c>
      <c r="M154" s="53"/>
    </row>
    <row r="155" s="18" customFormat="1" spans="1:13">
      <c r="A155" s="64">
        <v>6</v>
      </c>
      <c r="B155" s="110" t="s">
        <v>382</v>
      </c>
      <c r="C155" s="65" t="s">
        <v>383</v>
      </c>
      <c r="D155" s="65">
        <v>2022</v>
      </c>
      <c r="E155" s="64">
        <v>410411</v>
      </c>
      <c r="F155" s="65">
        <v>5</v>
      </c>
      <c r="G155" s="64">
        <v>0</v>
      </c>
      <c r="H155" s="64">
        <v>0</v>
      </c>
      <c r="I155" s="64">
        <v>1732.91</v>
      </c>
      <c r="J155" s="64">
        <v>1732.91</v>
      </c>
      <c r="K155" s="64">
        <v>1925.46</v>
      </c>
      <c r="L155" s="65">
        <v>0.9</v>
      </c>
      <c r="M155" s="53"/>
    </row>
    <row r="156" s="18" customFormat="1" spans="1:13">
      <c r="A156" s="64">
        <v>7</v>
      </c>
      <c r="B156" s="110" t="s">
        <v>384</v>
      </c>
      <c r="C156" s="65" t="s">
        <v>385</v>
      </c>
      <c r="D156" s="65">
        <v>2022</v>
      </c>
      <c r="E156" s="64">
        <v>410411</v>
      </c>
      <c r="F156" s="65">
        <v>8</v>
      </c>
      <c r="G156" s="64">
        <v>0</v>
      </c>
      <c r="H156" s="64">
        <v>-3</v>
      </c>
      <c r="I156" s="64">
        <v>3680.82</v>
      </c>
      <c r="J156" s="64">
        <v>3680.82</v>
      </c>
      <c r="K156" s="64">
        <v>4089.8</v>
      </c>
      <c r="L156" s="65">
        <v>0.9</v>
      </c>
      <c r="M156" s="53"/>
    </row>
    <row r="157" s="18" customFormat="1" spans="1:13">
      <c r="A157" s="64">
        <v>8</v>
      </c>
      <c r="B157" s="110" t="s">
        <v>386</v>
      </c>
      <c r="C157" s="65" t="s">
        <v>387</v>
      </c>
      <c r="D157" s="65">
        <v>2022</v>
      </c>
      <c r="E157" s="64">
        <v>410411</v>
      </c>
      <c r="F157" s="65">
        <v>115</v>
      </c>
      <c r="G157" s="64">
        <v>0</v>
      </c>
      <c r="H157" s="64">
        <v>3</v>
      </c>
      <c r="I157" s="64">
        <v>61536.6</v>
      </c>
      <c r="J157" s="64">
        <v>61536.6</v>
      </c>
      <c r="K157" s="64">
        <v>68374</v>
      </c>
      <c r="L157" s="65">
        <v>0.9</v>
      </c>
      <c r="M157" s="53"/>
    </row>
    <row r="158" s="18" customFormat="1" spans="1:13">
      <c r="A158" s="64">
        <v>9</v>
      </c>
      <c r="B158" s="110" t="s">
        <v>388</v>
      </c>
      <c r="C158" s="65" t="s">
        <v>389</v>
      </c>
      <c r="D158" s="65">
        <v>2022</v>
      </c>
      <c r="E158" s="64">
        <v>410411</v>
      </c>
      <c r="F158" s="65">
        <v>16</v>
      </c>
      <c r="G158" s="64">
        <v>0</v>
      </c>
      <c r="H158" s="64">
        <v>1</v>
      </c>
      <c r="I158" s="64">
        <v>5486.54</v>
      </c>
      <c r="J158" s="64">
        <v>5486.54</v>
      </c>
      <c r="K158" s="64">
        <v>6096.16</v>
      </c>
      <c r="L158" s="65">
        <v>0.9</v>
      </c>
      <c r="M158" s="53"/>
    </row>
    <row r="159" s="18" customFormat="1" spans="1:13">
      <c r="A159" s="64">
        <v>10</v>
      </c>
      <c r="B159" s="110" t="s">
        <v>390</v>
      </c>
      <c r="C159" s="65" t="s">
        <v>391</v>
      </c>
      <c r="D159" s="65">
        <v>2022</v>
      </c>
      <c r="E159" s="64">
        <v>410411</v>
      </c>
      <c r="F159" s="65">
        <v>11</v>
      </c>
      <c r="G159" s="64">
        <v>0</v>
      </c>
      <c r="H159" s="64">
        <v>1</v>
      </c>
      <c r="I159" s="64">
        <v>5664.46</v>
      </c>
      <c r="J159" s="64">
        <v>5664.46</v>
      </c>
      <c r="K159" s="64">
        <v>6293.84</v>
      </c>
      <c r="L159" s="65">
        <v>0.9</v>
      </c>
      <c r="M159" s="53"/>
    </row>
    <row r="160" s="18" customFormat="1" spans="1:13">
      <c r="A160" s="64">
        <v>11</v>
      </c>
      <c r="B160" s="110" t="s">
        <v>392</v>
      </c>
      <c r="C160" s="65" t="s">
        <v>393</v>
      </c>
      <c r="D160" s="65">
        <v>2022</v>
      </c>
      <c r="E160" s="64">
        <v>410411</v>
      </c>
      <c r="F160" s="65">
        <v>4</v>
      </c>
      <c r="G160" s="64">
        <v>0</v>
      </c>
      <c r="H160" s="64">
        <v>-1</v>
      </c>
      <c r="I160" s="64">
        <v>1322.31</v>
      </c>
      <c r="J160" s="64">
        <v>1322.31</v>
      </c>
      <c r="K160" s="64">
        <v>1469.23</v>
      </c>
      <c r="L160" s="65">
        <v>0.9</v>
      </c>
      <c r="M160" s="53"/>
    </row>
    <row r="161" s="18" customFormat="1" spans="1:13">
      <c r="A161" s="64">
        <v>12</v>
      </c>
      <c r="B161" s="110" t="s">
        <v>394</v>
      </c>
      <c r="C161" s="65" t="s">
        <v>395</v>
      </c>
      <c r="D161" s="65">
        <v>2022</v>
      </c>
      <c r="E161" s="64">
        <v>410411</v>
      </c>
      <c r="F161" s="65">
        <v>51</v>
      </c>
      <c r="G161" s="64">
        <v>0</v>
      </c>
      <c r="H161" s="64">
        <v>-2</v>
      </c>
      <c r="I161" s="64">
        <v>17761.52</v>
      </c>
      <c r="J161" s="64">
        <v>17761.52</v>
      </c>
      <c r="K161" s="64">
        <v>19735.02</v>
      </c>
      <c r="L161" s="65">
        <v>0.9</v>
      </c>
      <c r="M161" s="53"/>
    </row>
    <row r="162" s="18" customFormat="1" spans="1:13">
      <c r="A162" s="64">
        <v>13</v>
      </c>
      <c r="B162" s="110" t="s">
        <v>396</v>
      </c>
      <c r="C162" s="65" t="s">
        <v>397</v>
      </c>
      <c r="D162" s="65">
        <v>2022</v>
      </c>
      <c r="E162" s="64">
        <v>410411</v>
      </c>
      <c r="F162" s="65">
        <v>80</v>
      </c>
      <c r="G162" s="64">
        <v>0</v>
      </c>
      <c r="H162" s="64">
        <v>0</v>
      </c>
      <c r="I162" s="64">
        <v>43791.59</v>
      </c>
      <c r="J162" s="64">
        <v>43791.59</v>
      </c>
      <c r="K162" s="64">
        <v>48657.32</v>
      </c>
      <c r="L162" s="65">
        <v>0.9</v>
      </c>
      <c r="M162" s="53"/>
    </row>
    <row r="163" s="18" customFormat="1" spans="1:13">
      <c r="A163" s="64">
        <v>14</v>
      </c>
      <c r="B163" s="110" t="s">
        <v>398</v>
      </c>
      <c r="C163" s="65" t="s">
        <v>399</v>
      </c>
      <c r="D163" s="65">
        <v>2022</v>
      </c>
      <c r="E163" s="64">
        <v>410411</v>
      </c>
      <c r="F163" s="65">
        <v>1</v>
      </c>
      <c r="G163" s="64">
        <v>0</v>
      </c>
      <c r="H163" s="64">
        <v>0</v>
      </c>
      <c r="I163" s="64">
        <v>320.92</v>
      </c>
      <c r="J163" s="64">
        <v>320.92</v>
      </c>
      <c r="K163" s="64">
        <v>356.58</v>
      </c>
      <c r="L163" s="65">
        <v>0.9</v>
      </c>
      <c r="M163" s="53"/>
    </row>
    <row r="164" s="18" customFormat="1" spans="1:13">
      <c r="A164" s="64">
        <v>15</v>
      </c>
      <c r="B164" s="110" t="s">
        <v>400</v>
      </c>
      <c r="C164" s="65" t="s">
        <v>401</v>
      </c>
      <c r="D164" s="65">
        <v>2022</v>
      </c>
      <c r="E164" s="64">
        <v>410411</v>
      </c>
      <c r="F164" s="65">
        <v>9</v>
      </c>
      <c r="G164" s="64">
        <v>0</v>
      </c>
      <c r="H164" s="64">
        <v>-2</v>
      </c>
      <c r="I164" s="64">
        <v>3062.85</v>
      </c>
      <c r="J164" s="64">
        <v>3062.85</v>
      </c>
      <c r="K164" s="64">
        <v>3403.17</v>
      </c>
      <c r="L164" s="65">
        <v>0.9</v>
      </c>
      <c r="M164" s="53"/>
    </row>
    <row r="165" s="18" customFormat="1" spans="1:13">
      <c r="A165" s="64">
        <v>16</v>
      </c>
      <c r="B165" s="110" t="s">
        <v>402</v>
      </c>
      <c r="C165" s="65" t="s">
        <v>403</v>
      </c>
      <c r="D165" s="65">
        <v>2022</v>
      </c>
      <c r="E165" s="64">
        <v>410411</v>
      </c>
      <c r="F165" s="65">
        <v>6</v>
      </c>
      <c r="G165" s="64">
        <v>0</v>
      </c>
      <c r="H165" s="64">
        <v>-2</v>
      </c>
      <c r="I165" s="64">
        <v>1852.78</v>
      </c>
      <c r="J165" s="64">
        <v>1852.78</v>
      </c>
      <c r="K165" s="64">
        <v>2058.64</v>
      </c>
      <c r="L165" s="65">
        <v>0.9</v>
      </c>
      <c r="M165" s="53"/>
    </row>
    <row r="166" s="18" customFormat="1" spans="1:13">
      <c r="A166" s="64">
        <v>17</v>
      </c>
      <c r="B166" s="110" t="s">
        <v>404</v>
      </c>
      <c r="C166" s="65" t="s">
        <v>405</v>
      </c>
      <c r="D166" s="65">
        <v>2022</v>
      </c>
      <c r="E166" s="64">
        <v>410411</v>
      </c>
      <c r="F166" s="65">
        <v>131</v>
      </c>
      <c r="G166" s="64">
        <v>0</v>
      </c>
      <c r="H166" s="64">
        <v>0</v>
      </c>
      <c r="I166" s="64">
        <v>55858.5</v>
      </c>
      <c r="J166" s="64">
        <v>55858.5</v>
      </c>
      <c r="K166" s="64">
        <v>62065</v>
      </c>
      <c r="L166" s="65">
        <v>0.9</v>
      </c>
      <c r="M166" s="53"/>
    </row>
    <row r="167" s="18" customFormat="1" spans="1:13">
      <c r="A167" s="64">
        <v>18</v>
      </c>
      <c r="B167" s="110" t="s">
        <v>406</v>
      </c>
      <c r="C167" s="65" t="s">
        <v>407</v>
      </c>
      <c r="D167" s="65">
        <v>2022</v>
      </c>
      <c r="E167" s="64">
        <v>410411</v>
      </c>
      <c r="F167" s="65">
        <v>6</v>
      </c>
      <c r="G167" s="64">
        <v>0</v>
      </c>
      <c r="H167" s="64">
        <v>0</v>
      </c>
      <c r="I167" s="64">
        <v>2123.51</v>
      </c>
      <c r="J167" s="64">
        <v>2123.51</v>
      </c>
      <c r="K167" s="64">
        <v>2359.46</v>
      </c>
      <c r="L167" s="65">
        <v>0.9</v>
      </c>
      <c r="M167" s="53"/>
    </row>
    <row r="168" s="18" customFormat="1" spans="1:13">
      <c r="A168" s="64">
        <v>19</v>
      </c>
      <c r="B168" s="110" t="s">
        <v>408</v>
      </c>
      <c r="C168" s="65" t="s">
        <v>409</v>
      </c>
      <c r="D168" s="65">
        <v>2022</v>
      </c>
      <c r="E168" s="64">
        <v>410411</v>
      </c>
      <c r="F168" s="65">
        <v>2</v>
      </c>
      <c r="G168" s="64">
        <v>0</v>
      </c>
      <c r="H168" s="64">
        <v>0</v>
      </c>
      <c r="I168" s="64">
        <v>684.94</v>
      </c>
      <c r="J168" s="64">
        <v>684.94</v>
      </c>
      <c r="K168" s="64">
        <v>761.04</v>
      </c>
      <c r="L168" s="65">
        <v>0.9</v>
      </c>
      <c r="M168" s="53"/>
    </row>
    <row r="169" s="18" customFormat="1" spans="1:13">
      <c r="A169" s="64">
        <v>20</v>
      </c>
      <c r="B169" s="110" t="s">
        <v>410</v>
      </c>
      <c r="C169" s="65" t="s">
        <v>411</v>
      </c>
      <c r="D169" s="65">
        <v>2022</v>
      </c>
      <c r="E169" s="64">
        <v>410411</v>
      </c>
      <c r="F169" s="65">
        <v>14</v>
      </c>
      <c r="G169" s="64">
        <v>0</v>
      </c>
      <c r="H169" s="64">
        <v>0</v>
      </c>
      <c r="I169" s="64">
        <v>4798.03</v>
      </c>
      <c r="J169" s="64">
        <v>4798.03</v>
      </c>
      <c r="K169" s="64">
        <v>5331.14</v>
      </c>
      <c r="L169" s="65">
        <v>0.9</v>
      </c>
      <c r="M169" s="53"/>
    </row>
    <row r="170" s="18" customFormat="1" spans="1:13">
      <c r="A170" s="64">
        <v>21</v>
      </c>
      <c r="B170" s="110" t="s">
        <v>412</v>
      </c>
      <c r="C170" s="65" t="s">
        <v>413</v>
      </c>
      <c r="D170" s="65">
        <v>2022</v>
      </c>
      <c r="E170" s="64">
        <v>410411</v>
      </c>
      <c r="F170" s="65">
        <v>2</v>
      </c>
      <c r="G170" s="64">
        <v>0</v>
      </c>
      <c r="H170" s="64">
        <v>0</v>
      </c>
      <c r="I170" s="64">
        <v>823.28</v>
      </c>
      <c r="J170" s="64">
        <v>823.28</v>
      </c>
      <c r="K170" s="64">
        <v>914.76</v>
      </c>
      <c r="L170" s="65">
        <v>0.9</v>
      </c>
      <c r="M170" s="50">
        <v>21</v>
      </c>
    </row>
    <row r="171" s="21" customFormat="1" ht="40" customHeight="1" spans="1:13">
      <c r="A171" s="66" t="s">
        <v>414</v>
      </c>
      <c r="B171" s="67"/>
      <c r="C171" s="37" t="s">
        <v>415</v>
      </c>
      <c r="D171" s="68"/>
      <c r="E171" s="68"/>
      <c r="F171" s="37">
        <f>SUM(F150:F170)</f>
        <v>472</v>
      </c>
      <c r="G171" s="37"/>
      <c r="H171" s="37">
        <f>SUM(H150:H170)</f>
        <v>-5</v>
      </c>
      <c r="I171" s="37">
        <f>SUM(I150:I170)</f>
        <v>212484.55</v>
      </c>
      <c r="J171" s="37">
        <f>SUM(J150:J170)</f>
        <v>212484.55</v>
      </c>
      <c r="K171" s="37">
        <f>SUM(K150:K170)</f>
        <v>236093.94</v>
      </c>
      <c r="L171" s="68"/>
      <c r="M171" s="73"/>
    </row>
    <row r="172" s="22" customFormat="1" ht="40" customHeight="1" spans="1:13">
      <c r="A172" s="69" t="s">
        <v>416</v>
      </c>
      <c r="B172" s="69"/>
      <c r="C172" s="70" t="s">
        <v>417</v>
      </c>
      <c r="D172" s="70"/>
      <c r="E172" s="70"/>
      <c r="F172" s="70">
        <f>F171+F148+F144+F80+F70+F56</f>
        <v>14756</v>
      </c>
      <c r="G172" s="70"/>
      <c r="H172" s="70"/>
      <c r="I172" s="70">
        <f>I171+I148+I144+I80+I70+I56</f>
        <v>5580364.45</v>
      </c>
      <c r="J172" s="70">
        <f>J171+J148+J144+J80+J70+J56</f>
        <v>5580364.45</v>
      </c>
      <c r="K172" s="70">
        <f>K171+K148+K144+K80+K70+K56</f>
        <v>6232063.1</v>
      </c>
      <c r="L172" s="74"/>
      <c r="M172" s="75"/>
    </row>
  </sheetData>
  <mergeCells count="8">
    <mergeCell ref="A1:L1"/>
    <mergeCell ref="A56:B56"/>
    <mergeCell ref="A70:B70"/>
    <mergeCell ref="A80:B80"/>
    <mergeCell ref="A144:B144"/>
    <mergeCell ref="A148:B148"/>
    <mergeCell ref="A171:B171"/>
    <mergeCell ref="A172:B172"/>
  </mergeCells>
  <conditionalFormatting sqref="C148">
    <cfRule type="duplicateValues" dxfId="0" priority="19"/>
  </conditionalFormatting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opLeftCell="A38" workbookViewId="0">
      <selection activeCell="C2" sqref="C2"/>
    </sheetView>
  </sheetViews>
  <sheetFormatPr defaultColWidth="8.88888888888889" defaultRowHeight="14.4"/>
  <cols>
    <col min="1" max="1" width="3.77777777777778" style="1" customWidth="1"/>
    <col min="2" max="2" width="12.5555555555556" style="2" customWidth="1"/>
    <col min="3" max="3" width="43" style="2" customWidth="1"/>
    <col min="4" max="4" width="8.11111111111111" style="2" customWidth="1"/>
    <col min="5" max="5" width="8.55555555555556" style="2" customWidth="1"/>
    <col min="6" max="8" width="8.88888888888889" style="2"/>
    <col min="9" max="9" width="12.5555555555556" style="2" customWidth="1"/>
    <col min="10" max="10" width="11.1111111111111" style="2" customWidth="1"/>
    <col min="11" max="11" width="12.8888888888889" style="2" customWidth="1"/>
    <col min="12" max="16384" width="8.88888888888889" style="2"/>
  </cols>
  <sheetData>
    <row r="1" ht="60" customHeight="1" spans="1:12">
      <c r="A1" s="3" t="s">
        <v>418</v>
      </c>
      <c r="B1" s="3"/>
      <c r="C1" s="3"/>
      <c r="D1" s="3"/>
      <c r="E1" s="3"/>
      <c r="F1" s="3"/>
      <c r="G1" s="3"/>
      <c r="H1" s="3"/>
      <c r="I1" s="3"/>
      <c r="J1" s="3"/>
      <c r="K1" s="3"/>
      <c r="L1" s="17"/>
    </row>
    <row r="2" ht="32.4" spans="1:12">
      <c r="A2" s="4" t="s">
        <v>27</v>
      </c>
      <c r="B2" s="5" t="s">
        <v>28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5" t="s">
        <v>35</v>
      </c>
      <c r="J2" s="5" t="s">
        <v>36</v>
      </c>
      <c r="K2" s="5" t="s">
        <v>37</v>
      </c>
      <c r="L2" s="5" t="s">
        <v>38</v>
      </c>
    </row>
    <row r="3" spans="1:12">
      <c r="A3" s="4">
        <v>1</v>
      </c>
      <c r="B3" s="106" t="s">
        <v>152</v>
      </c>
      <c r="C3" s="7" t="s">
        <v>153</v>
      </c>
      <c r="D3" s="8">
        <v>2022</v>
      </c>
      <c r="E3" s="8">
        <v>410499</v>
      </c>
      <c r="F3" s="9">
        <v>35</v>
      </c>
      <c r="G3" s="4">
        <v>0</v>
      </c>
      <c r="H3" s="4">
        <v>0</v>
      </c>
      <c r="I3" s="9">
        <v>8431.97</v>
      </c>
      <c r="J3" s="9">
        <v>8431.97</v>
      </c>
      <c r="K3" s="9">
        <v>9368.86</v>
      </c>
      <c r="L3" s="8">
        <v>0.9</v>
      </c>
    </row>
    <row r="4" spans="1:12">
      <c r="A4" s="4">
        <v>2</v>
      </c>
      <c r="B4" s="106" t="s">
        <v>154</v>
      </c>
      <c r="C4" s="7" t="s">
        <v>155</v>
      </c>
      <c r="D4" s="8">
        <v>2022</v>
      </c>
      <c r="E4" s="8">
        <v>410499</v>
      </c>
      <c r="F4" s="9">
        <v>53</v>
      </c>
      <c r="G4" s="4">
        <v>0</v>
      </c>
      <c r="H4" s="4">
        <v>0</v>
      </c>
      <c r="I4" s="9">
        <v>26488.25</v>
      </c>
      <c r="J4" s="9">
        <v>26488.25</v>
      </c>
      <c r="K4" s="9">
        <v>29431.39</v>
      </c>
      <c r="L4" s="8">
        <v>0.9</v>
      </c>
    </row>
    <row r="5" spans="1:12">
      <c r="A5" s="4">
        <v>3</v>
      </c>
      <c r="B5" s="106" t="s">
        <v>156</v>
      </c>
      <c r="C5" s="7" t="s">
        <v>157</v>
      </c>
      <c r="D5" s="8">
        <v>2022</v>
      </c>
      <c r="E5" s="8">
        <v>410499</v>
      </c>
      <c r="F5" s="9">
        <v>501</v>
      </c>
      <c r="G5" s="4">
        <v>0</v>
      </c>
      <c r="H5" s="4">
        <v>0</v>
      </c>
      <c r="I5" s="9">
        <v>179525.4</v>
      </c>
      <c r="J5" s="9">
        <v>179525.4</v>
      </c>
      <c r="K5" s="9">
        <v>199472.67</v>
      </c>
      <c r="L5" s="8">
        <v>0.9</v>
      </c>
    </row>
    <row r="6" spans="1:12">
      <c r="A6" s="4">
        <v>4</v>
      </c>
      <c r="B6" s="106" t="s">
        <v>158</v>
      </c>
      <c r="C6" s="7" t="s">
        <v>159</v>
      </c>
      <c r="D6" s="8">
        <v>2022</v>
      </c>
      <c r="E6" s="8">
        <v>410499</v>
      </c>
      <c r="F6" s="9">
        <v>27</v>
      </c>
      <c r="G6" s="4">
        <v>0</v>
      </c>
      <c r="H6" s="4">
        <v>0</v>
      </c>
      <c r="I6" s="9">
        <v>8610.17</v>
      </c>
      <c r="J6" s="9">
        <v>8610.17</v>
      </c>
      <c r="K6" s="9">
        <v>9566.85</v>
      </c>
      <c r="L6" s="8">
        <v>0.9</v>
      </c>
    </row>
    <row r="7" spans="1:12">
      <c r="A7" s="4">
        <v>5</v>
      </c>
      <c r="B7" s="106" t="s">
        <v>160</v>
      </c>
      <c r="C7" s="7" t="s">
        <v>161</v>
      </c>
      <c r="D7" s="8">
        <v>2022</v>
      </c>
      <c r="E7" s="8">
        <v>410499</v>
      </c>
      <c r="F7" s="9">
        <v>1287</v>
      </c>
      <c r="G7" s="4">
        <v>0</v>
      </c>
      <c r="H7" s="4">
        <v>0</v>
      </c>
      <c r="I7" s="9">
        <v>560927.94</v>
      </c>
      <c r="J7" s="9">
        <v>560927.94</v>
      </c>
      <c r="K7" s="9">
        <v>623253.27</v>
      </c>
      <c r="L7" s="8">
        <v>0.9</v>
      </c>
    </row>
    <row r="8" spans="1:12">
      <c r="A8" s="4">
        <v>6</v>
      </c>
      <c r="B8" s="106" t="s">
        <v>162</v>
      </c>
      <c r="C8" s="7" t="s">
        <v>163</v>
      </c>
      <c r="D8" s="8">
        <v>2022</v>
      </c>
      <c r="E8" s="8">
        <v>410499</v>
      </c>
      <c r="F8" s="9">
        <v>4</v>
      </c>
      <c r="G8" s="4">
        <v>0</v>
      </c>
      <c r="H8" s="4">
        <v>0</v>
      </c>
      <c r="I8" s="9">
        <v>1475.5</v>
      </c>
      <c r="J8" s="9">
        <v>1475.5</v>
      </c>
      <c r="K8" s="9">
        <v>1639.44</v>
      </c>
      <c r="L8" s="8">
        <v>0.9</v>
      </c>
    </row>
    <row r="9" spans="1:12">
      <c r="A9" s="4">
        <v>7</v>
      </c>
      <c r="B9" s="107" t="s">
        <v>164</v>
      </c>
      <c r="C9" s="8" t="s">
        <v>165</v>
      </c>
      <c r="D9" s="8">
        <v>2022</v>
      </c>
      <c r="E9" s="8">
        <v>410499</v>
      </c>
      <c r="F9" s="11">
        <v>6518</v>
      </c>
      <c r="G9" s="4">
        <v>0</v>
      </c>
      <c r="H9" s="4">
        <v>0</v>
      </c>
      <c r="I9" s="11">
        <v>2516919.89</v>
      </c>
      <c r="J9" s="11">
        <v>2516919.89</v>
      </c>
      <c r="K9" s="11">
        <v>2796577.66</v>
      </c>
      <c r="L9" s="8">
        <v>0.9</v>
      </c>
    </row>
    <row r="10" spans="1:12">
      <c r="A10" s="4">
        <v>8</v>
      </c>
      <c r="B10" s="106" t="s">
        <v>166</v>
      </c>
      <c r="C10" s="7" t="s">
        <v>167</v>
      </c>
      <c r="D10" s="8">
        <v>2022</v>
      </c>
      <c r="E10" s="8">
        <v>410499</v>
      </c>
      <c r="F10" s="9">
        <v>44</v>
      </c>
      <c r="G10" s="4">
        <v>0</v>
      </c>
      <c r="H10" s="4">
        <v>0</v>
      </c>
      <c r="I10" s="9">
        <v>15401.34</v>
      </c>
      <c r="J10" s="9">
        <v>15401.34</v>
      </c>
      <c r="K10" s="9">
        <v>17112.6</v>
      </c>
      <c r="L10" s="8">
        <v>0.9</v>
      </c>
    </row>
    <row r="11" spans="1:12">
      <c r="A11" s="4">
        <v>9</v>
      </c>
      <c r="B11" s="106" t="s">
        <v>168</v>
      </c>
      <c r="C11" s="7" t="s">
        <v>169</v>
      </c>
      <c r="D11" s="8">
        <v>2022</v>
      </c>
      <c r="E11" s="8">
        <v>410499</v>
      </c>
      <c r="F11" s="9">
        <v>1006</v>
      </c>
      <c r="G11" s="4">
        <v>0</v>
      </c>
      <c r="H11" s="4">
        <v>0</v>
      </c>
      <c r="I11" s="9">
        <v>384258.42</v>
      </c>
      <c r="J11" s="9">
        <v>384258.42</v>
      </c>
      <c r="K11" s="9">
        <v>426953.8</v>
      </c>
      <c r="L11" s="8">
        <v>0.9</v>
      </c>
    </row>
    <row r="12" spans="1:12">
      <c r="A12" s="4">
        <v>10</v>
      </c>
      <c r="B12" s="106" t="s">
        <v>170</v>
      </c>
      <c r="C12" s="7" t="s">
        <v>171</v>
      </c>
      <c r="D12" s="8">
        <v>2022</v>
      </c>
      <c r="E12" s="8">
        <v>410499</v>
      </c>
      <c r="F12" s="9">
        <v>372</v>
      </c>
      <c r="G12" s="4">
        <v>0</v>
      </c>
      <c r="H12" s="4">
        <v>0</v>
      </c>
      <c r="I12" s="9">
        <v>143336.44</v>
      </c>
      <c r="J12" s="9">
        <v>143336.44</v>
      </c>
      <c r="K12" s="9">
        <v>159262.71</v>
      </c>
      <c r="L12" s="8">
        <v>0.9</v>
      </c>
    </row>
    <row r="13" spans="1:12">
      <c r="A13" s="4">
        <v>11</v>
      </c>
      <c r="B13" s="106" t="s">
        <v>172</v>
      </c>
      <c r="C13" s="7" t="s">
        <v>173</v>
      </c>
      <c r="D13" s="8">
        <v>2022</v>
      </c>
      <c r="E13" s="8">
        <v>410499</v>
      </c>
      <c r="F13" s="9">
        <v>31</v>
      </c>
      <c r="G13" s="4">
        <v>0</v>
      </c>
      <c r="H13" s="4">
        <v>0</v>
      </c>
      <c r="I13" s="9">
        <v>9257.54</v>
      </c>
      <c r="J13" s="9">
        <v>9257.54</v>
      </c>
      <c r="K13" s="9">
        <v>10286.16</v>
      </c>
      <c r="L13" s="8">
        <v>0.9</v>
      </c>
    </row>
    <row r="14" spans="1:12">
      <c r="A14" s="4">
        <v>12</v>
      </c>
      <c r="B14" s="106" t="s">
        <v>174</v>
      </c>
      <c r="C14" s="7" t="s">
        <v>175</v>
      </c>
      <c r="D14" s="8">
        <v>2022</v>
      </c>
      <c r="E14" s="8">
        <v>410499</v>
      </c>
      <c r="F14" s="9">
        <v>330</v>
      </c>
      <c r="G14" s="4">
        <v>0</v>
      </c>
      <c r="H14" s="4">
        <v>0</v>
      </c>
      <c r="I14" s="9">
        <v>131451.74</v>
      </c>
      <c r="J14" s="9">
        <v>131451.74</v>
      </c>
      <c r="K14" s="9">
        <v>146057.49</v>
      </c>
      <c r="L14" s="8">
        <v>0.9</v>
      </c>
    </row>
    <row r="15" spans="1:12">
      <c r="A15" s="4">
        <v>13</v>
      </c>
      <c r="B15" s="106" t="s">
        <v>176</v>
      </c>
      <c r="C15" s="7" t="s">
        <v>177</v>
      </c>
      <c r="D15" s="8">
        <v>2022</v>
      </c>
      <c r="E15" s="8">
        <v>410499</v>
      </c>
      <c r="F15" s="9">
        <v>272</v>
      </c>
      <c r="G15" s="4">
        <v>0</v>
      </c>
      <c r="H15" s="4">
        <v>0</v>
      </c>
      <c r="I15" s="9">
        <v>71058.44</v>
      </c>
      <c r="J15" s="9">
        <v>71058.44</v>
      </c>
      <c r="K15" s="9">
        <v>78953.82</v>
      </c>
      <c r="L15" s="8">
        <v>0.9</v>
      </c>
    </row>
    <row r="16" spans="1:12">
      <c r="A16" s="4">
        <v>14</v>
      </c>
      <c r="B16" s="106" t="s">
        <v>178</v>
      </c>
      <c r="C16" s="7" t="s">
        <v>179</v>
      </c>
      <c r="D16" s="8">
        <v>2022</v>
      </c>
      <c r="E16" s="8">
        <v>410499</v>
      </c>
      <c r="F16" s="9">
        <v>206</v>
      </c>
      <c r="G16" s="4">
        <v>0</v>
      </c>
      <c r="H16" s="4">
        <v>0</v>
      </c>
      <c r="I16" s="9">
        <v>68437.94</v>
      </c>
      <c r="J16" s="9">
        <v>68437.94</v>
      </c>
      <c r="K16" s="9">
        <v>76042.15</v>
      </c>
      <c r="L16" s="8">
        <v>0.9</v>
      </c>
    </row>
    <row r="17" spans="1:12">
      <c r="A17" s="4">
        <v>15</v>
      </c>
      <c r="B17" s="106" t="s">
        <v>180</v>
      </c>
      <c r="C17" s="7" t="s">
        <v>181</v>
      </c>
      <c r="D17" s="8">
        <v>2022</v>
      </c>
      <c r="E17" s="8">
        <v>410499</v>
      </c>
      <c r="F17" s="9">
        <v>169</v>
      </c>
      <c r="G17" s="4">
        <v>0</v>
      </c>
      <c r="H17" s="4">
        <v>0</v>
      </c>
      <c r="I17" s="9">
        <v>64249.83</v>
      </c>
      <c r="J17" s="9">
        <v>64249.83</v>
      </c>
      <c r="K17" s="9">
        <v>71388.7</v>
      </c>
      <c r="L17" s="8">
        <v>0.9</v>
      </c>
    </row>
    <row r="18" spans="1:12">
      <c r="A18" s="4">
        <v>16</v>
      </c>
      <c r="B18" s="106" t="s">
        <v>182</v>
      </c>
      <c r="C18" s="7" t="s">
        <v>183</v>
      </c>
      <c r="D18" s="8">
        <v>2022</v>
      </c>
      <c r="E18" s="8">
        <v>410499</v>
      </c>
      <c r="F18" s="9">
        <v>57</v>
      </c>
      <c r="G18" s="4">
        <v>0</v>
      </c>
      <c r="H18" s="4">
        <v>0</v>
      </c>
      <c r="I18" s="9">
        <v>21309.68</v>
      </c>
      <c r="J18" s="9">
        <v>21309.68</v>
      </c>
      <c r="K18" s="9">
        <v>23677.42</v>
      </c>
      <c r="L18" s="8">
        <v>0.9</v>
      </c>
    </row>
    <row r="19" spans="1:12">
      <c r="A19" s="4">
        <v>17</v>
      </c>
      <c r="B19" s="106" t="s">
        <v>184</v>
      </c>
      <c r="C19" s="7" t="s">
        <v>185</v>
      </c>
      <c r="D19" s="8">
        <v>2022</v>
      </c>
      <c r="E19" s="8">
        <v>410499</v>
      </c>
      <c r="F19" s="9">
        <v>21</v>
      </c>
      <c r="G19" s="4">
        <v>0</v>
      </c>
      <c r="H19" s="4">
        <v>0</v>
      </c>
      <c r="I19" s="9">
        <v>6985.44</v>
      </c>
      <c r="J19" s="9">
        <v>6985.44</v>
      </c>
      <c r="K19" s="9">
        <v>7761.6</v>
      </c>
      <c r="L19" s="8">
        <v>0.9</v>
      </c>
    </row>
    <row r="20" spans="1:12">
      <c r="A20" s="4">
        <v>18</v>
      </c>
      <c r="B20" s="106" t="s">
        <v>186</v>
      </c>
      <c r="C20" s="7" t="s">
        <v>187</v>
      </c>
      <c r="D20" s="8">
        <v>2022</v>
      </c>
      <c r="E20" s="8">
        <v>410499</v>
      </c>
      <c r="F20" s="9">
        <v>29</v>
      </c>
      <c r="G20" s="4">
        <v>0</v>
      </c>
      <c r="H20" s="4">
        <v>0</v>
      </c>
      <c r="I20" s="9">
        <v>8868.24</v>
      </c>
      <c r="J20" s="9">
        <v>8868.24</v>
      </c>
      <c r="K20" s="9">
        <v>9853.6</v>
      </c>
      <c r="L20" s="8">
        <v>0.9</v>
      </c>
    </row>
    <row r="21" spans="1:12">
      <c r="A21" s="4">
        <v>19</v>
      </c>
      <c r="B21" s="106" t="s">
        <v>188</v>
      </c>
      <c r="C21" s="7" t="s">
        <v>189</v>
      </c>
      <c r="D21" s="8">
        <v>2022</v>
      </c>
      <c r="E21" s="8">
        <v>410499</v>
      </c>
      <c r="F21" s="9">
        <v>48</v>
      </c>
      <c r="G21" s="4">
        <v>0</v>
      </c>
      <c r="H21" s="4">
        <v>0</v>
      </c>
      <c r="I21" s="9">
        <v>21009.44</v>
      </c>
      <c r="J21" s="9">
        <v>21009.44</v>
      </c>
      <c r="K21" s="9">
        <v>23343.82</v>
      </c>
      <c r="L21" s="8">
        <v>0.9</v>
      </c>
    </row>
    <row r="22" spans="1:12">
      <c r="A22" s="4">
        <v>20</v>
      </c>
      <c r="B22" s="106" t="s">
        <v>190</v>
      </c>
      <c r="C22" s="7" t="s">
        <v>191</v>
      </c>
      <c r="D22" s="8">
        <v>2022</v>
      </c>
      <c r="E22" s="8">
        <v>410499</v>
      </c>
      <c r="F22" s="9">
        <v>45</v>
      </c>
      <c r="G22" s="4">
        <v>0</v>
      </c>
      <c r="H22" s="4">
        <v>0</v>
      </c>
      <c r="I22" s="9">
        <v>13918.35</v>
      </c>
      <c r="J22" s="9">
        <v>13918.35</v>
      </c>
      <c r="K22" s="9">
        <v>15464.83</v>
      </c>
      <c r="L22" s="8">
        <v>0.9</v>
      </c>
    </row>
    <row r="23" spans="1:12">
      <c r="A23" s="4">
        <v>21</v>
      </c>
      <c r="B23" s="106" t="s">
        <v>192</v>
      </c>
      <c r="C23" s="7" t="s">
        <v>193</v>
      </c>
      <c r="D23" s="8">
        <v>2022</v>
      </c>
      <c r="E23" s="8">
        <v>410499</v>
      </c>
      <c r="F23" s="9">
        <v>26</v>
      </c>
      <c r="G23" s="4">
        <v>0</v>
      </c>
      <c r="H23" s="4">
        <v>0</v>
      </c>
      <c r="I23" s="9">
        <v>9378.41</v>
      </c>
      <c r="J23" s="9">
        <v>9378.41</v>
      </c>
      <c r="K23" s="9">
        <v>10420.45</v>
      </c>
      <c r="L23" s="8">
        <v>0.9</v>
      </c>
    </row>
    <row r="24" spans="1:12">
      <c r="A24" s="4">
        <v>22</v>
      </c>
      <c r="B24" s="106" t="s">
        <v>194</v>
      </c>
      <c r="C24" s="7" t="s">
        <v>195</v>
      </c>
      <c r="D24" s="8">
        <v>2022</v>
      </c>
      <c r="E24" s="8">
        <v>410499</v>
      </c>
      <c r="F24" s="9">
        <v>5</v>
      </c>
      <c r="G24" s="4">
        <v>0</v>
      </c>
      <c r="H24" s="4">
        <v>0</v>
      </c>
      <c r="I24" s="9">
        <v>1820.72</v>
      </c>
      <c r="J24" s="9">
        <v>1820.72</v>
      </c>
      <c r="K24" s="9">
        <v>2023.02</v>
      </c>
      <c r="L24" s="8">
        <v>0.9</v>
      </c>
    </row>
    <row r="25" spans="1:12">
      <c r="A25" s="4">
        <v>23</v>
      </c>
      <c r="B25" s="106" t="s">
        <v>196</v>
      </c>
      <c r="C25" s="7" t="s">
        <v>197</v>
      </c>
      <c r="D25" s="8">
        <v>2022</v>
      </c>
      <c r="E25" s="8">
        <v>410499</v>
      </c>
      <c r="F25" s="9">
        <v>36</v>
      </c>
      <c r="G25" s="4">
        <v>0</v>
      </c>
      <c r="H25" s="4">
        <v>0</v>
      </c>
      <c r="I25" s="9">
        <v>9519.75</v>
      </c>
      <c r="J25" s="9">
        <v>9519.75</v>
      </c>
      <c r="K25" s="9">
        <v>10577.5</v>
      </c>
      <c r="L25" s="8">
        <v>0.9</v>
      </c>
    </row>
    <row r="26" spans="1:12">
      <c r="A26" s="4">
        <v>24</v>
      </c>
      <c r="B26" s="106" t="s">
        <v>198</v>
      </c>
      <c r="C26" s="7" t="s">
        <v>199</v>
      </c>
      <c r="D26" s="8">
        <v>2022</v>
      </c>
      <c r="E26" s="8">
        <v>410499</v>
      </c>
      <c r="F26" s="9">
        <v>16</v>
      </c>
      <c r="G26" s="4">
        <v>0</v>
      </c>
      <c r="H26" s="4">
        <v>0</v>
      </c>
      <c r="I26" s="9">
        <v>5617.35</v>
      </c>
      <c r="J26" s="9">
        <v>5617.35</v>
      </c>
      <c r="K26" s="9">
        <v>6241.5</v>
      </c>
      <c r="L26" s="8">
        <v>0.9</v>
      </c>
    </row>
    <row r="27" spans="1:12">
      <c r="A27" s="4">
        <v>25</v>
      </c>
      <c r="B27" s="106" t="s">
        <v>200</v>
      </c>
      <c r="C27" s="7" t="s">
        <v>201</v>
      </c>
      <c r="D27" s="8">
        <v>2022</v>
      </c>
      <c r="E27" s="8">
        <v>410499</v>
      </c>
      <c r="F27" s="9">
        <v>12</v>
      </c>
      <c r="G27" s="4">
        <v>0</v>
      </c>
      <c r="H27" s="4">
        <v>0</v>
      </c>
      <c r="I27" s="9">
        <v>3655.04</v>
      </c>
      <c r="J27" s="9">
        <v>3655.04</v>
      </c>
      <c r="K27" s="9">
        <v>4061.15</v>
      </c>
      <c r="L27" s="8">
        <v>0.9</v>
      </c>
    </row>
    <row r="28" spans="1:12">
      <c r="A28" s="4">
        <v>26</v>
      </c>
      <c r="B28" s="106" t="s">
        <v>202</v>
      </c>
      <c r="C28" s="7" t="s">
        <v>203</v>
      </c>
      <c r="D28" s="8">
        <v>2022</v>
      </c>
      <c r="E28" s="8">
        <v>410499</v>
      </c>
      <c r="F28" s="9">
        <v>12</v>
      </c>
      <c r="G28" s="4">
        <v>0</v>
      </c>
      <c r="H28" s="4">
        <v>0</v>
      </c>
      <c r="I28" s="9">
        <v>1597.55</v>
      </c>
      <c r="J28" s="9">
        <v>1597.55</v>
      </c>
      <c r="K28" s="9">
        <v>1775.05</v>
      </c>
      <c r="L28" s="8">
        <v>0.9</v>
      </c>
    </row>
    <row r="29" spans="1:12">
      <c r="A29" s="4">
        <v>27</v>
      </c>
      <c r="B29" s="107" t="s">
        <v>204</v>
      </c>
      <c r="C29" s="8" t="s">
        <v>205</v>
      </c>
      <c r="D29" s="8">
        <v>2022</v>
      </c>
      <c r="E29" s="8">
        <v>410499</v>
      </c>
      <c r="F29" s="11">
        <v>1</v>
      </c>
      <c r="G29" s="4">
        <v>0</v>
      </c>
      <c r="H29" s="4">
        <v>0</v>
      </c>
      <c r="I29" s="11">
        <v>320.92</v>
      </c>
      <c r="J29" s="11">
        <v>320.92</v>
      </c>
      <c r="K29" s="11">
        <v>356.58</v>
      </c>
      <c r="L29" s="8">
        <v>0.9</v>
      </c>
    </row>
    <row r="30" spans="1:12">
      <c r="A30" s="4">
        <v>28</v>
      </c>
      <c r="B30" s="107" t="s">
        <v>206</v>
      </c>
      <c r="C30" s="8" t="s">
        <v>207</v>
      </c>
      <c r="D30" s="8">
        <v>2022</v>
      </c>
      <c r="E30" s="8">
        <v>410499</v>
      </c>
      <c r="F30" s="11">
        <v>5</v>
      </c>
      <c r="G30" s="4">
        <v>0</v>
      </c>
      <c r="H30" s="4">
        <v>0</v>
      </c>
      <c r="I30" s="11">
        <v>1384.43</v>
      </c>
      <c r="J30" s="11">
        <v>1384.43</v>
      </c>
      <c r="K30" s="11">
        <v>1538.26</v>
      </c>
      <c r="L30" s="8">
        <v>0.9</v>
      </c>
    </row>
    <row r="31" spans="1:12">
      <c r="A31" s="4">
        <v>29</v>
      </c>
      <c r="B31" s="107" t="s">
        <v>208</v>
      </c>
      <c r="C31" s="8" t="s">
        <v>209</v>
      </c>
      <c r="D31" s="8">
        <v>2022</v>
      </c>
      <c r="E31" s="8">
        <v>410499</v>
      </c>
      <c r="F31" s="11">
        <v>4</v>
      </c>
      <c r="G31" s="4">
        <v>0</v>
      </c>
      <c r="H31" s="4">
        <v>0</v>
      </c>
      <c r="I31" s="11">
        <v>814.12</v>
      </c>
      <c r="J31" s="11">
        <v>814.12</v>
      </c>
      <c r="K31" s="11">
        <v>904.58</v>
      </c>
      <c r="L31" s="8">
        <v>0.9</v>
      </c>
    </row>
    <row r="32" spans="1:12">
      <c r="A32" s="4">
        <v>30</v>
      </c>
      <c r="B32" s="107" t="s">
        <v>210</v>
      </c>
      <c r="C32" s="8" t="s">
        <v>211</v>
      </c>
      <c r="D32" s="8">
        <v>2022</v>
      </c>
      <c r="E32" s="8">
        <v>410499</v>
      </c>
      <c r="F32" s="11">
        <v>7</v>
      </c>
      <c r="G32" s="4">
        <v>0</v>
      </c>
      <c r="H32" s="4">
        <v>0</v>
      </c>
      <c r="I32" s="11">
        <v>517.91</v>
      </c>
      <c r="J32" s="11">
        <v>517.91</v>
      </c>
      <c r="K32" s="11">
        <v>575.46</v>
      </c>
      <c r="L32" s="8">
        <v>0.9</v>
      </c>
    </row>
    <row r="33" spans="1:12">
      <c r="A33" s="4">
        <v>31</v>
      </c>
      <c r="B33" s="107" t="s">
        <v>212</v>
      </c>
      <c r="C33" s="8" t="s">
        <v>213</v>
      </c>
      <c r="D33" s="8">
        <v>2022</v>
      </c>
      <c r="E33" s="8">
        <v>410499</v>
      </c>
      <c r="F33" s="11">
        <v>19</v>
      </c>
      <c r="G33" s="4">
        <v>0</v>
      </c>
      <c r="H33" s="4">
        <v>0</v>
      </c>
      <c r="I33" s="11">
        <v>1697.28</v>
      </c>
      <c r="J33" s="11">
        <v>1697.28</v>
      </c>
      <c r="K33" s="11">
        <v>1885.87</v>
      </c>
      <c r="L33" s="8">
        <v>0.9</v>
      </c>
    </row>
    <row r="34" spans="1:12">
      <c r="A34" s="4">
        <v>32</v>
      </c>
      <c r="B34" s="106" t="s">
        <v>214</v>
      </c>
      <c r="C34" s="7" t="s">
        <v>215</v>
      </c>
      <c r="D34" s="8">
        <v>2022</v>
      </c>
      <c r="E34" s="8">
        <v>410499</v>
      </c>
      <c r="F34" s="9">
        <v>1</v>
      </c>
      <c r="G34" s="4">
        <v>0</v>
      </c>
      <c r="H34" s="4">
        <v>0</v>
      </c>
      <c r="I34" s="9">
        <v>31.5</v>
      </c>
      <c r="J34" s="9">
        <v>31.5</v>
      </c>
      <c r="K34" s="9">
        <v>35</v>
      </c>
      <c r="L34" s="8">
        <v>0.9</v>
      </c>
    </row>
    <row r="35" spans="1:12">
      <c r="A35" s="4">
        <v>33</v>
      </c>
      <c r="B35" s="107" t="s">
        <v>216</v>
      </c>
      <c r="C35" s="8" t="s">
        <v>217</v>
      </c>
      <c r="D35" s="8">
        <v>2022</v>
      </c>
      <c r="E35" s="8">
        <v>410499</v>
      </c>
      <c r="F35" s="11">
        <v>148</v>
      </c>
      <c r="G35" s="4">
        <v>0</v>
      </c>
      <c r="H35" s="4">
        <v>0</v>
      </c>
      <c r="I35" s="11">
        <v>58504.72</v>
      </c>
      <c r="J35" s="11">
        <v>58504.72</v>
      </c>
      <c r="K35" s="11">
        <v>65005.24</v>
      </c>
      <c r="L35" s="8">
        <v>0.9</v>
      </c>
    </row>
    <row r="36" spans="1:12">
      <c r="A36" s="4">
        <v>34</v>
      </c>
      <c r="B36" s="107" t="s">
        <v>218</v>
      </c>
      <c r="C36" s="8" t="s">
        <v>219</v>
      </c>
      <c r="D36" s="8">
        <v>2022</v>
      </c>
      <c r="E36" s="8">
        <v>410499</v>
      </c>
      <c r="F36" s="11">
        <v>1</v>
      </c>
      <c r="G36" s="4">
        <v>0</v>
      </c>
      <c r="H36" s="4">
        <v>0</v>
      </c>
      <c r="I36" s="11">
        <v>342.47</v>
      </c>
      <c r="J36" s="11">
        <v>342.47</v>
      </c>
      <c r="K36" s="11">
        <v>380.52</v>
      </c>
      <c r="L36" s="8">
        <v>0.9</v>
      </c>
    </row>
    <row r="37" spans="1:12">
      <c r="A37" s="4">
        <v>35</v>
      </c>
      <c r="B37" s="107" t="s">
        <v>220</v>
      </c>
      <c r="C37" s="8" t="s">
        <v>221</v>
      </c>
      <c r="D37" s="8">
        <v>2022</v>
      </c>
      <c r="E37" s="8">
        <v>410499</v>
      </c>
      <c r="F37" s="11">
        <v>17</v>
      </c>
      <c r="G37" s="4">
        <v>0</v>
      </c>
      <c r="H37" s="4">
        <v>0</v>
      </c>
      <c r="I37" s="11">
        <v>6262.15</v>
      </c>
      <c r="J37" s="11">
        <v>6262.15</v>
      </c>
      <c r="K37" s="11">
        <v>6957.94</v>
      </c>
      <c r="L37" s="8">
        <v>0.9</v>
      </c>
    </row>
    <row r="38" ht="21.6" spans="1:12">
      <c r="A38" s="4">
        <v>36</v>
      </c>
      <c r="B38" s="107" t="s">
        <v>222</v>
      </c>
      <c r="C38" s="8" t="s">
        <v>223</v>
      </c>
      <c r="D38" s="8">
        <v>2022</v>
      </c>
      <c r="E38" s="8">
        <v>410499</v>
      </c>
      <c r="F38" s="11">
        <v>121</v>
      </c>
      <c r="G38" s="4">
        <v>0</v>
      </c>
      <c r="H38" s="4">
        <v>0</v>
      </c>
      <c r="I38" s="11">
        <v>41382.53</v>
      </c>
      <c r="J38" s="11">
        <v>41382.53</v>
      </c>
      <c r="K38" s="11">
        <v>45980.59</v>
      </c>
      <c r="L38" s="8">
        <v>0.9</v>
      </c>
    </row>
    <row r="39" spans="1:12">
      <c r="A39" s="4">
        <v>37</v>
      </c>
      <c r="B39" s="107" t="s">
        <v>224</v>
      </c>
      <c r="C39" s="8" t="s">
        <v>225</v>
      </c>
      <c r="D39" s="8">
        <v>2022</v>
      </c>
      <c r="E39" s="8">
        <v>410499</v>
      </c>
      <c r="F39" s="11">
        <v>8</v>
      </c>
      <c r="G39" s="4">
        <v>0</v>
      </c>
      <c r="H39" s="4">
        <v>0</v>
      </c>
      <c r="I39" s="11">
        <v>3095.98</v>
      </c>
      <c r="J39" s="11">
        <v>3095.98</v>
      </c>
      <c r="K39" s="11">
        <v>3439.98</v>
      </c>
      <c r="L39" s="8">
        <v>0.9</v>
      </c>
    </row>
    <row r="40" spans="1:12">
      <c r="A40" s="4">
        <v>38</v>
      </c>
      <c r="B40" s="107" t="s">
        <v>226</v>
      </c>
      <c r="C40" s="8" t="s">
        <v>227</v>
      </c>
      <c r="D40" s="8">
        <v>2022</v>
      </c>
      <c r="E40" s="8">
        <v>410499</v>
      </c>
      <c r="F40" s="11">
        <v>102</v>
      </c>
      <c r="G40" s="4">
        <v>0</v>
      </c>
      <c r="H40" s="4">
        <v>0</v>
      </c>
      <c r="I40" s="11">
        <v>59351.22</v>
      </c>
      <c r="J40" s="11">
        <v>59351.22</v>
      </c>
      <c r="K40" s="11">
        <v>65945.8</v>
      </c>
      <c r="L40" s="8">
        <v>0.9</v>
      </c>
    </row>
    <row r="41" spans="1:12">
      <c r="A41" s="4">
        <v>39</v>
      </c>
      <c r="B41" s="107" t="s">
        <v>228</v>
      </c>
      <c r="C41" s="8" t="s">
        <v>229</v>
      </c>
      <c r="D41" s="8">
        <v>2022</v>
      </c>
      <c r="E41" s="8">
        <v>410499</v>
      </c>
      <c r="F41" s="11">
        <v>22</v>
      </c>
      <c r="G41" s="4">
        <v>0</v>
      </c>
      <c r="H41" s="4">
        <v>0</v>
      </c>
      <c r="I41" s="11">
        <v>7183.4</v>
      </c>
      <c r="J41" s="11">
        <v>7183.4</v>
      </c>
      <c r="K41" s="11">
        <v>7981.56</v>
      </c>
      <c r="L41" s="8">
        <v>0.9</v>
      </c>
    </row>
    <row r="42" spans="1:12">
      <c r="A42" s="4">
        <v>40</v>
      </c>
      <c r="B42" s="107" t="s">
        <v>230</v>
      </c>
      <c r="C42" s="8" t="s">
        <v>231</v>
      </c>
      <c r="D42" s="8">
        <v>2022</v>
      </c>
      <c r="E42" s="8">
        <v>410499</v>
      </c>
      <c r="F42" s="11">
        <v>4</v>
      </c>
      <c r="G42" s="4">
        <v>0</v>
      </c>
      <c r="H42" s="4">
        <v>0</v>
      </c>
      <c r="I42" s="11">
        <v>2191.27</v>
      </c>
      <c r="J42" s="11">
        <v>2191.27</v>
      </c>
      <c r="K42" s="11">
        <v>2434.74</v>
      </c>
      <c r="L42" s="8">
        <v>0.9</v>
      </c>
    </row>
    <row r="43" spans="1:12">
      <c r="A43" s="4">
        <v>41</v>
      </c>
      <c r="B43" s="107" t="s">
        <v>232</v>
      </c>
      <c r="C43" s="8" t="s">
        <v>233</v>
      </c>
      <c r="D43" s="8">
        <v>2022</v>
      </c>
      <c r="E43" s="8">
        <v>410499</v>
      </c>
      <c r="F43" s="11">
        <v>10</v>
      </c>
      <c r="G43" s="4">
        <v>0</v>
      </c>
      <c r="H43" s="4">
        <v>0</v>
      </c>
      <c r="I43" s="11">
        <v>3945.28</v>
      </c>
      <c r="J43" s="11">
        <v>3945.28</v>
      </c>
      <c r="K43" s="11">
        <v>4383.64</v>
      </c>
      <c r="L43" s="8">
        <v>0.9</v>
      </c>
    </row>
    <row r="44" spans="1:12">
      <c r="A44" s="4">
        <v>42</v>
      </c>
      <c r="B44" s="107" t="s">
        <v>234</v>
      </c>
      <c r="C44" s="8" t="s">
        <v>235</v>
      </c>
      <c r="D44" s="8">
        <v>2022</v>
      </c>
      <c r="E44" s="8">
        <v>410499</v>
      </c>
      <c r="F44" s="11">
        <v>2</v>
      </c>
      <c r="G44" s="4">
        <v>0</v>
      </c>
      <c r="H44" s="4">
        <v>0</v>
      </c>
      <c r="I44" s="11">
        <v>779.11</v>
      </c>
      <c r="J44" s="11">
        <v>779.11</v>
      </c>
      <c r="K44" s="11">
        <v>865.68</v>
      </c>
      <c r="L44" s="8">
        <v>0.9</v>
      </c>
    </row>
    <row r="45" spans="1:12">
      <c r="A45" s="4">
        <v>43</v>
      </c>
      <c r="B45" s="107" t="s">
        <v>236</v>
      </c>
      <c r="C45" s="8" t="s">
        <v>237</v>
      </c>
      <c r="D45" s="8">
        <v>2022</v>
      </c>
      <c r="E45" s="8">
        <v>410499</v>
      </c>
      <c r="F45" s="11">
        <v>3</v>
      </c>
      <c r="G45" s="4">
        <v>0</v>
      </c>
      <c r="H45" s="4">
        <v>0</v>
      </c>
      <c r="I45" s="11">
        <v>962.77</v>
      </c>
      <c r="J45" s="11">
        <v>962.77</v>
      </c>
      <c r="K45" s="11">
        <v>1069.74</v>
      </c>
      <c r="L45" s="8">
        <v>0.9</v>
      </c>
    </row>
    <row r="46" spans="1:12">
      <c r="A46" s="4">
        <v>44</v>
      </c>
      <c r="B46" s="107" t="s">
        <v>238</v>
      </c>
      <c r="C46" s="8" t="s">
        <v>239</v>
      </c>
      <c r="D46" s="8">
        <v>2022</v>
      </c>
      <c r="E46" s="8">
        <v>410499</v>
      </c>
      <c r="F46" s="11">
        <v>15</v>
      </c>
      <c r="G46" s="4">
        <v>0</v>
      </c>
      <c r="H46" s="4">
        <v>0</v>
      </c>
      <c r="I46" s="11">
        <v>5255.71</v>
      </c>
      <c r="J46" s="11">
        <v>5255.71</v>
      </c>
      <c r="K46" s="11">
        <v>5839.68</v>
      </c>
      <c r="L46" s="8">
        <v>0.9</v>
      </c>
    </row>
    <row r="47" spans="1:12">
      <c r="A47" s="4">
        <v>45</v>
      </c>
      <c r="B47" s="107" t="s">
        <v>240</v>
      </c>
      <c r="C47" s="8" t="s">
        <v>241</v>
      </c>
      <c r="D47" s="8">
        <v>2022</v>
      </c>
      <c r="E47" s="8">
        <v>410499</v>
      </c>
      <c r="F47" s="11">
        <v>1</v>
      </c>
      <c r="G47" s="4">
        <v>0</v>
      </c>
      <c r="H47" s="4">
        <v>0</v>
      </c>
      <c r="I47" s="11">
        <v>342.47</v>
      </c>
      <c r="J47" s="11">
        <v>342.47</v>
      </c>
      <c r="K47" s="11">
        <v>380.52</v>
      </c>
      <c r="L47" s="8">
        <v>0.9</v>
      </c>
    </row>
    <row r="48" spans="1:12">
      <c r="A48" s="4">
        <v>46</v>
      </c>
      <c r="B48" s="107" t="s">
        <v>242</v>
      </c>
      <c r="C48" s="8" t="s">
        <v>243</v>
      </c>
      <c r="D48" s="8">
        <v>2022</v>
      </c>
      <c r="E48" s="8">
        <v>410499</v>
      </c>
      <c r="F48" s="11">
        <v>5</v>
      </c>
      <c r="G48" s="4">
        <v>0</v>
      </c>
      <c r="H48" s="4">
        <v>0</v>
      </c>
      <c r="I48" s="11">
        <v>1676.7</v>
      </c>
      <c r="J48" s="11">
        <v>1676.7</v>
      </c>
      <c r="K48" s="11">
        <v>1863</v>
      </c>
      <c r="L48" s="8">
        <v>0.9</v>
      </c>
    </row>
    <row r="49" spans="1:12">
      <c r="A49" s="4">
        <v>47</v>
      </c>
      <c r="B49" s="107" t="s">
        <v>244</v>
      </c>
      <c r="C49" s="8" t="s">
        <v>245</v>
      </c>
      <c r="D49" s="8">
        <v>2022</v>
      </c>
      <c r="E49" s="8">
        <v>410499</v>
      </c>
      <c r="F49" s="11">
        <v>11</v>
      </c>
      <c r="G49" s="4">
        <v>0</v>
      </c>
      <c r="H49" s="4">
        <v>0</v>
      </c>
      <c r="I49" s="11">
        <v>4096.26</v>
      </c>
      <c r="J49" s="11">
        <v>4096.26</v>
      </c>
      <c r="K49" s="11">
        <v>4551.4</v>
      </c>
      <c r="L49" s="8">
        <v>0.9</v>
      </c>
    </row>
    <row r="50" spans="1:12">
      <c r="A50" s="4">
        <v>48</v>
      </c>
      <c r="B50" s="107" t="s">
        <v>246</v>
      </c>
      <c r="C50" s="8" t="s">
        <v>247</v>
      </c>
      <c r="D50" s="8">
        <v>2022</v>
      </c>
      <c r="E50" s="8">
        <v>410499</v>
      </c>
      <c r="F50" s="11">
        <v>385</v>
      </c>
      <c r="G50" s="4">
        <v>0</v>
      </c>
      <c r="H50" s="4">
        <v>0</v>
      </c>
      <c r="I50" s="11">
        <v>134894.81</v>
      </c>
      <c r="J50" s="11">
        <v>134894.81</v>
      </c>
      <c r="K50" s="11">
        <v>149883.12</v>
      </c>
      <c r="L50" s="8">
        <v>0.9</v>
      </c>
    </row>
    <row r="51" spans="1:12">
      <c r="A51" s="4">
        <v>49</v>
      </c>
      <c r="B51" s="107" t="s">
        <v>248</v>
      </c>
      <c r="C51" s="8" t="s">
        <v>249</v>
      </c>
      <c r="D51" s="8">
        <v>2022</v>
      </c>
      <c r="E51" s="8">
        <v>410499</v>
      </c>
      <c r="F51" s="11">
        <v>5</v>
      </c>
      <c r="G51" s="4">
        <v>0</v>
      </c>
      <c r="H51" s="4">
        <v>0</v>
      </c>
      <c r="I51" s="11">
        <v>2628.07</v>
      </c>
      <c r="J51" s="11">
        <v>2628.07</v>
      </c>
      <c r="K51" s="11">
        <v>2920.08</v>
      </c>
      <c r="L51" s="8">
        <v>0.9</v>
      </c>
    </row>
    <row r="52" spans="1:12">
      <c r="A52" s="4">
        <v>50</v>
      </c>
      <c r="B52" s="107" t="s">
        <v>250</v>
      </c>
      <c r="C52" s="8" t="s">
        <v>251</v>
      </c>
      <c r="D52" s="8">
        <v>2022</v>
      </c>
      <c r="E52" s="8">
        <v>410499</v>
      </c>
      <c r="F52" s="11">
        <v>8</v>
      </c>
      <c r="G52" s="4">
        <v>0</v>
      </c>
      <c r="H52" s="4">
        <v>0</v>
      </c>
      <c r="I52" s="11">
        <v>4548.91</v>
      </c>
      <c r="J52" s="11">
        <v>4548.91</v>
      </c>
      <c r="K52" s="11">
        <v>5054.34</v>
      </c>
      <c r="L52" s="8">
        <v>0.9</v>
      </c>
    </row>
    <row r="53" spans="1:12">
      <c r="A53" s="4">
        <v>51</v>
      </c>
      <c r="B53" s="107" t="s">
        <v>252</v>
      </c>
      <c r="C53" s="8" t="s">
        <v>253</v>
      </c>
      <c r="D53" s="8">
        <v>2022</v>
      </c>
      <c r="E53" s="8">
        <v>410499</v>
      </c>
      <c r="F53" s="11">
        <v>8</v>
      </c>
      <c r="G53" s="4">
        <v>0</v>
      </c>
      <c r="H53" s="4">
        <v>0</v>
      </c>
      <c r="I53" s="11">
        <v>2409.48</v>
      </c>
      <c r="J53" s="11">
        <v>2409.48</v>
      </c>
      <c r="K53" s="11">
        <v>2677.2</v>
      </c>
      <c r="L53" s="8">
        <v>0.9</v>
      </c>
    </row>
    <row r="54" spans="1:12">
      <c r="A54" s="4">
        <v>52</v>
      </c>
      <c r="B54" s="107" t="s">
        <v>254</v>
      </c>
      <c r="C54" s="8" t="s">
        <v>255</v>
      </c>
      <c r="D54" s="8">
        <v>2022</v>
      </c>
      <c r="E54" s="8">
        <v>410499</v>
      </c>
      <c r="F54" s="11">
        <v>274</v>
      </c>
      <c r="G54" s="4">
        <v>0</v>
      </c>
      <c r="H54" s="4">
        <v>0</v>
      </c>
      <c r="I54" s="11">
        <v>85557.77</v>
      </c>
      <c r="J54" s="11">
        <v>85557.77</v>
      </c>
      <c r="K54" s="11">
        <v>95064.19</v>
      </c>
      <c r="L54" s="8">
        <v>0.9</v>
      </c>
    </row>
    <row r="55" spans="1:12">
      <c r="A55" s="4">
        <v>53</v>
      </c>
      <c r="B55" s="106" t="s">
        <v>256</v>
      </c>
      <c r="C55" s="7" t="s">
        <v>257</v>
      </c>
      <c r="D55" s="8">
        <v>2022</v>
      </c>
      <c r="E55" s="8">
        <v>410499</v>
      </c>
      <c r="F55" s="9">
        <v>9</v>
      </c>
      <c r="G55" s="4">
        <v>0</v>
      </c>
      <c r="H55" s="4">
        <v>0</v>
      </c>
      <c r="I55" s="9">
        <v>2569.95</v>
      </c>
      <c r="J55" s="9">
        <v>2569.95</v>
      </c>
      <c r="K55" s="9">
        <v>2855.5</v>
      </c>
      <c r="L55" s="8">
        <v>0.9</v>
      </c>
    </row>
    <row r="56" ht="40" customHeight="1" spans="1:12">
      <c r="A56" s="12" t="s">
        <v>258</v>
      </c>
      <c r="B56" s="13"/>
      <c r="C56" s="14" t="s">
        <v>259</v>
      </c>
      <c r="D56" s="14"/>
      <c r="E56" s="14"/>
      <c r="F56" s="15">
        <f t="shared" ref="F56:K56" si="0">SUM(F3:F55)</f>
        <v>12358</v>
      </c>
      <c r="G56" s="16">
        <v>0</v>
      </c>
      <c r="H56" s="16">
        <v>0</v>
      </c>
      <c r="I56" s="15">
        <f t="shared" si="0"/>
        <v>4726257.97</v>
      </c>
      <c r="J56" s="15">
        <f t="shared" si="0"/>
        <v>4726257.97</v>
      </c>
      <c r="K56" s="15">
        <f t="shared" si="0"/>
        <v>5251397.72</v>
      </c>
      <c r="L56" s="15"/>
    </row>
  </sheetData>
  <mergeCells count="2">
    <mergeCell ref="A1:L1"/>
    <mergeCell ref="A56:B5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汝州市12月计划明细表</vt:lpstr>
      <vt:lpstr>全市12月计划明细表</vt:lpstr>
      <vt:lpstr>市本级12月计划明细表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冯冰</cp:lastModifiedBy>
  <dcterms:created xsi:type="dcterms:W3CDTF">2022-08-01T04:53:00Z</dcterms:created>
  <dcterms:modified xsi:type="dcterms:W3CDTF">2022-12-28T00:56:04Z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77825A5C397843D3987E1F4AB3D5F715</vt:lpwstr>
  </property>
  <property fmtid="{D5CDD505-2E9C-101B-9397-08002B2CF9AE}" pid="3" name="KSOProductBuildVer">
    <vt:lpwstr>2052-11.1.0.12980</vt:lpwstr>
  </property>
</Properties>
</file>